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8149640F-0303-4D32-BB04-6206ECF75A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КД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9" i="2"/>
  <c r="C8" i="2"/>
  <c r="C7" i="2"/>
</calcChain>
</file>

<file path=xl/sharedStrings.xml><?xml version="1.0" encoding="utf-8"?>
<sst xmlns="http://schemas.openxmlformats.org/spreadsheetml/2006/main" count="17" uniqueCount="12">
  <si>
    <t>Дата</t>
  </si>
  <si>
    <t>Цена размещения (%)*</t>
  </si>
  <si>
    <t>Доходность (%)***</t>
  </si>
  <si>
    <t>Депозитарный код ценной бумаги</t>
  </si>
  <si>
    <t>*Цена размещения – Цена размещения одной Облигации в процентах от номинала;</t>
  </si>
  <si>
    <t>**Накопленный купонный доход – размер накопленного купонного дохода на одну Облигацию в рублях;</t>
  </si>
  <si>
    <t>***Доходность к погашению/купонная доходность (если цена размещения 100%) – доходность в процентах годовых.</t>
  </si>
  <si>
    <t>Накопленный купонный доход 
(руб.)**</t>
  </si>
  <si>
    <t>Информация об Облигациях за период с 30.09.2025 по 31.12.2025</t>
  </si>
  <si>
    <t>Заказчик:                                                                                                         И.о.начальника Департамента финанств и имущественных отношений Чукотского автономного округа                                                                                              _______________________________/О.И.Шубина</t>
  </si>
  <si>
    <t>Исполнитель:                                                                                                         ___________________________________ ___________________________________                                                                                             ______________________/_____________</t>
  </si>
  <si>
    <t>Информация об Облигациях за период с 01.01.2026 по 18.01.2026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</si>
</sst>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4"/>
  <sheetViews>
    <sheetView tabSelected="1" zoomScale="115" zoomScaleNormal="115" zoomScaleSheetLayoutView="115" workbookViewId="0">
      <selection activeCell="B7" sqref="B7:B24"/>
    </sheetView>
  </sheetViews>
  <sheetFormatPr defaultRowHeight="15.75" x14ac:dyDescent="0.25"/>
  <cols>
    <col min="1" max="1" width="17" style="1" customWidth="1"/>
    <col min="2" max="2" width="26.28515625" style="1" customWidth="1"/>
    <col min="3" max="3" width="31.28515625" style="1" customWidth="1"/>
    <col min="4" max="4" width="26.5703125" style="1" customWidth="1"/>
    <col min="5" max="5" width="32.140625" style="1" customWidth="1"/>
    <col min="6" max="16384" width="9.140625" style="1"/>
  </cols>
  <sheetData>
    <row r="1" spans="1:5" ht="1.5" customHeight="1" x14ac:dyDescent="0.25"/>
    <row r="3" spans="1:5" x14ac:dyDescent="0.25">
      <c r="A3" s="7" t="s">
        <v>11</v>
      </c>
      <c r="B3" s="7"/>
      <c r="C3" s="7"/>
      <c r="D3" s="7"/>
      <c r="E3" s="7"/>
    </row>
    <row r="5" spans="1:5" ht="47.25" x14ac:dyDescent="0.25">
      <c r="A5" s="2" t="s">
        <v>0</v>
      </c>
      <c r="B5" s="2" t="s">
        <v>1</v>
      </c>
      <c r="C5" s="3" t="s">
        <v>7</v>
      </c>
      <c r="D5" s="2" t="s">
        <v>2</v>
      </c>
      <c r="E5" s="3" t="s">
        <v>3</v>
      </c>
    </row>
    <row r="6" spans="1:5" x14ac:dyDescent="0.25">
      <c r="A6" s="2">
        <v>1</v>
      </c>
      <c r="B6" s="2">
        <v>2</v>
      </c>
      <c r="C6" s="2">
        <v>3</v>
      </c>
      <c r="D6" s="2">
        <v>4</v>
      </c>
      <c r="E6" s="3">
        <v>5</v>
      </c>
    </row>
    <row r="7" spans="1:5" x14ac:dyDescent="0.25">
      <c r="A7" s="4">
        <v>46023</v>
      </c>
      <c r="B7" s="5">
        <v>100</v>
      </c>
      <c r="C7" s="5">
        <f>1000*17.5*0/365/100</f>
        <v>0</v>
      </c>
      <c r="D7" s="5">
        <v>17.5</v>
      </c>
      <c r="E7" s="4"/>
    </row>
    <row r="8" spans="1:5" x14ac:dyDescent="0.25">
      <c r="A8" s="4">
        <v>46024</v>
      </c>
      <c r="B8" s="5">
        <v>100</v>
      </c>
      <c r="C8" s="5">
        <f>1000*17.5*1/365/100</f>
        <v>0.47945205479452058</v>
      </c>
      <c r="D8" s="5">
        <v>17.5</v>
      </c>
      <c r="E8" s="4"/>
    </row>
    <row r="9" spans="1:5" x14ac:dyDescent="0.25">
      <c r="A9" s="4">
        <v>46025</v>
      </c>
      <c r="B9" s="5">
        <v>100</v>
      </c>
      <c r="C9" s="5">
        <f>1000*17.5*2/365/100</f>
        <v>0.95890410958904115</v>
      </c>
      <c r="D9" s="5">
        <v>17.5</v>
      </c>
      <c r="E9" s="4"/>
    </row>
    <row r="10" spans="1:5" x14ac:dyDescent="0.25">
      <c r="A10" s="4">
        <v>46026</v>
      </c>
      <c r="B10" s="5">
        <v>100</v>
      </c>
      <c r="C10" s="5">
        <f>1000*17.5*3/365/100</f>
        <v>1.4383561643835616</v>
      </c>
      <c r="D10" s="5">
        <v>17.5</v>
      </c>
      <c r="E10" s="4"/>
    </row>
    <row r="11" spans="1:5" x14ac:dyDescent="0.25">
      <c r="A11" s="4">
        <v>46027</v>
      </c>
      <c r="B11" s="5">
        <v>100</v>
      </c>
      <c r="C11" s="5">
        <f>1000*17.5*4/365/100</f>
        <v>1.9178082191780823</v>
      </c>
      <c r="D11" s="5">
        <v>17.5</v>
      </c>
      <c r="E11" s="4"/>
    </row>
    <row r="12" spans="1:5" x14ac:dyDescent="0.25">
      <c r="A12" s="4">
        <v>46028</v>
      </c>
      <c r="B12" s="5">
        <v>100</v>
      </c>
      <c r="C12" s="5">
        <f>1000*17.5*5/365/100</f>
        <v>2.397260273972603</v>
      </c>
      <c r="D12" s="5">
        <v>17.5</v>
      </c>
      <c r="E12" s="4"/>
    </row>
    <row r="13" spans="1:5" x14ac:dyDescent="0.25">
      <c r="A13" s="4">
        <v>46029</v>
      </c>
      <c r="B13" s="5">
        <v>100</v>
      </c>
      <c r="C13" s="5">
        <f>1000*17.5*6/365/100</f>
        <v>2.8767123287671232</v>
      </c>
      <c r="D13" s="5">
        <v>17.5</v>
      </c>
      <c r="E13" s="4"/>
    </row>
    <row r="14" spans="1:5" x14ac:dyDescent="0.25">
      <c r="A14" s="4">
        <v>46030</v>
      </c>
      <c r="B14" s="5">
        <v>100</v>
      </c>
      <c r="C14" s="5">
        <f>1000*17.5*7/365/100</f>
        <v>3.3561643835616439</v>
      </c>
      <c r="D14" s="5">
        <v>17.5</v>
      </c>
      <c r="E14" s="4"/>
    </row>
    <row r="15" spans="1:5" x14ac:dyDescent="0.25">
      <c r="A15" s="4">
        <v>46031</v>
      </c>
      <c r="B15" s="5">
        <v>100</v>
      </c>
      <c r="C15" s="5">
        <f>1000*17.5*8/365/100</f>
        <v>3.8356164383561646</v>
      </c>
      <c r="D15" s="5">
        <v>17.5</v>
      </c>
      <c r="E15" s="4"/>
    </row>
    <row r="16" spans="1:5" x14ac:dyDescent="0.25">
      <c r="A16" s="4">
        <v>46032</v>
      </c>
      <c r="B16" s="5">
        <v>100</v>
      </c>
      <c r="C16" s="5">
        <f>1000*17.5*9/365/100</f>
        <v>4.3150684931506849</v>
      </c>
      <c r="D16" s="5">
        <v>17.5</v>
      </c>
      <c r="E16" s="4"/>
    </row>
    <row r="17" spans="1:5" x14ac:dyDescent="0.25">
      <c r="A17" s="4">
        <v>46033</v>
      </c>
      <c r="B17" s="5">
        <v>100</v>
      </c>
      <c r="C17" s="5">
        <f>1000*17.5*10/365/100</f>
        <v>4.794520547945206</v>
      </c>
      <c r="D17" s="5">
        <v>17.5</v>
      </c>
      <c r="E17" s="4"/>
    </row>
    <row r="18" spans="1:5" x14ac:dyDescent="0.25">
      <c r="A18" s="4">
        <v>46034</v>
      </c>
      <c r="B18" s="5">
        <v>100</v>
      </c>
      <c r="C18" s="5">
        <f>1000*17.5*11/365/100</f>
        <v>5.2739726027397262</v>
      </c>
      <c r="D18" s="5">
        <v>17.5</v>
      </c>
      <c r="E18" s="4"/>
    </row>
    <row r="19" spans="1:5" x14ac:dyDescent="0.25">
      <c r="A19" s="4">
        <v>46035</v>
      </c>
      <c r="B19" s="5">
        <v>100</v>
      </c>
      <c r="C19" s="5">
        <f>1000*17.5*12/365/100</f>
        <v>5.7534246575342465</v>
      </c>
      <c r="D19" s="5">
        <v>17.5</v>
      </c>
      <c r="E19" s="4"/>
    </row>
    <row r="20" spans="1:5" x14ac:dyDescent="0.25">
      <c r="A20" s="4">
        <v>46036</v>
      </c>
      <c r="B20" s="5">
        <v>100</v>
      </c>
      <c r="C20" s="5">
        <f>1000*17.5*13/365/100</f>
        <v>6.2328767123287676</v>
      </c>
      <c r="D20" s="5">
        <v>17.5</v>
      </c>
      <c r="E20" s="4"/>
    </row>
    <row r="21" spans="1:5" x14ac:dyDescent="0.25">
      <c r="A21" s="4">
        <v>46037</v>
      </c>
      <c r="B21" s="5">
        <v>100</v>
      </c>
      <c r="C21" s="5">
        <f>1000*17.5*14/365/100</f>
        <v>6.7123287671232879</v>
      </c>
      <c r="D21" s="5">
        <v>17.5</v>
      </c>
      <c r="E21" s="4"/>
    </row>
    <row r="22" spans="1:5" x14ac:dyDescent="0.25">
      <c r="A22" s="4">
        <v>46038</v>
      </c>
      <c r="B22" s="5">
        <v>100</v>
      </c>
      <c r="C22" s="5">
        <f>1000*17.5*15/365/100</f>
        <v>7.1917808219178081</v>
      </c>
      <c r="D22" s="5">
        <v>17.5</v>
      </c>
      <c r="E22" s="4"/>
    </row>
    <row r="23" spans="1:5" x14ac:dyDescent="0.25">
      <c r="A23" s="4">
        <v>46039</v>
      </c>
      <c r="B23" s="5">
        <v>100</v>
      </c>
      <c r="C23" s="5">
        <f>1000*17.5*16/365/100</f>
        <v>7.6712328767123292</v>
      </c>
      <c r="D23" s="5">
        <v>17.5</v>
      </c>
      <c r="E23" s="4"/>
    </row>
    <row r="24" spans="1:5" x14ac:dyDescent="0.25">
      <c r="A24" s="4">
        <v>46040</v>
      </c>
      <c r="B24" s="5">
        <v>100</v>
      </c>
      <c r="C24" s="5">
        <f>1000*17.5*17/365/100</f>
        <v>8.1506849315068504</v>
      </c>
      <c r="D24" s="5">
        <v>17.5</v>
      </c>
      <c r="E24" s="4"/>
    </row>
  </sheetData>
  <mergeCells count="1">
    <mergeCell ref="A3:E3"/>
  </mergeCells>
  <pageMargins left="0.52" right="0.4" top="0.75" bottom="0.75" header="0.3" footer="0.3"/>
  <pageSetup paperSize="9"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"/>
  <sheetViews>
    <sheetView topLeftCell="A4" workbookViewId="0">
      <selection activeCell="A11" sqref="A11:E15"/>
    </sheetView>
  </sheetViews>
  <sheetFormatPr defaultRowHeight="15" x14ac:dyDescent="0.25"/>
  <cols>
    <col min="1" max="1" width="28.5703125" customWidth="1"/>
    <col min="2" max="2" width="22.28515625" customWidth="1"/>
    <col min="3" max="3" width="31.7109375" customWidth="1"/>
    <col min="4" max="4" width="20.28515625" customWidth="1"/>
    <col min="5" max="5" width="18.42578125" customWidth="1"/>
  </cols>
  <sheetData>
    <row r="1" spans="1:5" ht="15.75" x14ac:dyDescent="0.25">
      <c r="A1" s="1"/>
      <c r="B1" s="1"/>
      <c r="C1" s="1"/>
      <c r="D1" s="1"/>
      <c r="E1" s="1"/>
    </row>
    <row r="2" spans="1:5" ht="15.75" x14ac:dyDescent="0.25">
      <c r="A2" s="7" t="s">
        <v>8</v>
      </c>
      <c r="B2" s="7"/>
      <c r="C2" s="7"/>
      <c r="D2" s="7"/>
      <c r="E2" s="7"/>
    </row>
    <row r="3" spans="1:5" ht="15.75" x14ac:dyDescent="0.25">
      <c r="A3" s="1"/>
      <c r="B3" s="1"/>
      <c r="C3" s="1"/>
      <c r="D3" s="1"/>
      <c r="E3" s="1"/>
    </row>
    <row r="4" spans="1:5" ht="47.25" x14ac:dyDescent="0.25">
      <c r="A4" s="2" t="s">
        <v>0</v>
      </c>
      <c r="B4" s="2" t="s">
        <v>1</v>
      </c>
      <c r="C4" s="3" t="s">
        <v>7</v>
      </c>
      <c r="D4" s="2" t="s">
        <v>2</v>
      </c>
      <c r="E4" s="3" t="s">
        <v>3</v>
      </c>
    </row>
    <row r="5" spans="1:5" ht="15.75" x14ac:dyDescent="0.25">
      <c r="A5" s="2">
        <v>1</v>
      </c>
      <c r="B5" s="2">
        <v>2</v>
      </c>
      <c r="C5" s="2">
        <v>3</v>
      </c>
      <c r="D5" s="2">
        <v>4</v>
      </c>
      <c r="E5" s="3">
        <v>5</v>
      </c>
    </row>
    <row r="6" spans="1:5" ht="15.75" x14ac:dyDescent="0.25">
      <c r="A6" s="4">
        <v>45930</v>
      </c>
      <c r="B6" s="5">
        <v>100</v>
      </c>
      <c r="C6" s="5">
        <v>0</v>
      </c>
      <c r="D6" s="5">
        <v>17.5</v>
      </c>
      <c r="E6" s="4"/>
    </row>
    <row r="7" spans="1:5" ht="15.75" x14ac:dyDescent="0.25">
      <c r="A7" s="4">
        <v>45931</v>
      </c>
      <c r="B7" s="5">
        <v>100</v>
      </c>
      <c r="C7" s="5">
        <f>1000*17.5*1/365/100</f>
        <v>0.47945205479452058</v>
      </c>
      <c r="D7" s="5">
        <v>17.5</v>
      </c>
      <c r="E7" s="4"/>
    </row>
    <row r="8" spans="1:5" ht="15.75" x14ac:dyDescent="0.25">
      <c r="A8" s="4">
        <v>45932</v>
      </c>
      <c r="B8" s="5">
        <v>100</v>
      </c>
      <c r="C8" s="5">
        <f>1000*17.5*2/365/100</f>
        <v>0.95890410958904115</v>
      </c>
      <c r="D8" s="5">
        <v>17.5</v>
      </c>
      <c r="E8" s="4"/>
    </row>
    <row r="9" spans="1:5" ht="15.75" x14ac:dyDescent="0.25">
      <c r="A9" s="4">
        <v>45933</v>
      </c>
      <c r="B9" s="5">
        <v>100</v>
      </c>
      <c r="C9" s="5">
        <f>1000*17.5*3/365/100</f>
        <v>1.4383561643835616</v>
      </c>
      <c r="D9" s="5">
        <v>17.5</v>
      </c>
      <c r="E9" s="4"/>
    </row>
    <row r="11" spans="1:5" x14ac:dyDescent="0.25">
      <c r="A11" s="6" t="s">
        <v>4</v>
      </c>
      <c r="B11" s="6"/>
      <c r="C11" s="6"/>
      <c r="D11" s="6"/>
      <c r="E11" s="6"/>
    </row>
    <row r="12" spans="1:5" x14ac:dyDescent="0.25">
      <c r="A12" s="6" t="s">
        <v>5</v>
      </c>
      <c r="B12" s="6"/>
      <c r="C12" s="6"/>
      <c r="D12" s="6"/>
      <c r="E12" s="6"/>
    </row>
    <row r="13" spans="1:5" x14ac:dyDescent="0.25">
      <c r="A13" s="6" t="s">
        <v>6</v>
      </c>
      <c r="B13" s="6"/>
      <c r="C13" s="6"/>
      <c r="D13" s="6"/>
      <c r="E13" s="6"/>
    </row>
    <row r="14" spans="1:5" x14ac:dyDescent="0.25">
      <c r="A14" s="6"/>
      <c r="B14" s="6"/>
      <c r="C14" s="6"/>
      <c r="D14" s="6"/>
      <c r="E14" s="6"/>
    </row>
    <row r="15" spans="1:5" x14ac:dyDescent="0.25">
      <c r="A15" s="8" t="s">
        <v>10</v>
      </c>
      <c r="B15" s="9"/>
      <c r="C15" s="6"/>
      <c r="D15" s="8" t="s">
        <v>9</v>
      </c>
      <c r="E15" s="9"/>
    </row>
  </sheetData>
  <mergeCells count="3">
    <mergeCell ref="A2:E2"/>
    <mergeCell ref="A15:B15"/>
    <mergeCell ref="D15:E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НКД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2025-12-25T22:58:32Z</dcterms:modified>
</cp:coreProperties>
</file>