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A2BE189-4ABC-4EF7-AA4A-D1642953A0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9" i="2"/>
  <c r="C8" i="2"/>
  <c r="C7" i="2"/>
</calcChain>
</file>

<file path=xl/sharedStrings.xml><?xml version="1.0" encoding="utf-8"?>
<sst xmlns="http://schemas.openxmlformats.org/spreadsheetml/2006/main" count="17" uniqueCount="12">
  <si>
    <t>Дата</t>
  </si>
  <si>
    <t>Цена размещения (%)*</t>
  </si>
  <si>
    <t>Доходность (%)***</t>
  </si>
  <si>
    <t>Депозитарный код ценной бумаги</t>
  </si>
  <si>
    <t>*Цена размещения – Цена размещения одной Облигации в процентах от номинала;</t>
  </si>
  <si>
    <t>**Накопленный купонный доход – размер накопленного купонного дохода на одну Облигацию в рублях;</t>
  </si>
  <si>
    <t>***Доходность к погашению/купонная доходность (если цена размещения 100%) – доходность в процентах годовых.</t>
  </si>
  <si>
    <t>Накопленный купонный доход 
(руб.)**</t>
  </si>
  <si>
    <t>Информация об Облигациях за период с 30.09.2025 по 31.12.2025</t>
  </si>
  <si>
    <t>Заказчик:                                                                                                         И.о.начальника Департамента финанств и имущественных отношений Чукотского автономного округа                                                                                              _______________________________/О.И.Шубина</t>
  </si>
  <si>
    <t>Исполнитель:                                                                                                         ___________________________________ ___________________________________                                                                                             ______________________/_____________</t>
  </si>
  <si>
    <t>Информация об Облигациях за период с 16.03.2026 по 22.03.2026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</si>
</sst>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C19" sqref="C19"/>
    </sheetView>
  </sheetViews>
  <sheetFormatPr defaultRowHeight="15.75" x14ac:dyDescent="0.25"/>
  <cols>
    <col min="1" max="1" width="17" style="7" customWidth="1"/>
    <col min="2" max="2" width="26.28515625" style="7" customWidth="1"/>
    <col min="3" max="3" width="31.28515625" style="7" customWidth="1"/>
    <col min="4" max="4" width="26.5703125" style="7" customWidth="1"/>
    <col min="5" max="5" width="32.140625" style="7" customWidth="1"/>
    <col min="6" max="16384" width="9.140625" style="7"/>
  </cols>
  <sheetData>
    <row r="1" spans="1:5" ht="1.5" customHeight="1" x14ac:dyDescent="0.25"/>
    <row r="3" spans="1:5" x14ac:dyDescent="0.25">
      <c r="A3" s="12" t="s">
        <v>11</v>
      </c>
      <c r="B3" s="12"/>
      <c r="C3" s="12"/>
      <c r="D3" s="12"/>
      <c r="E3" s="12"/>
    </row>
    <row r="5" spans="1:5" ht="47.25" x14ac:dyDescent="0.25">
      <c r="A5" s="8" t="s">
        <v>0</v>
      </c>
      <c r="B5" s="8" t="s">
        <v>1</v>
      </c>
      <c r="C5" s="9" t="s">
        <v>7</v>
      </c>
      <c r="D5" s="8" t="s">
        <v>2</v>
      </c>
      <c r="E5" s="9" t="s">
        <v>3</v>
      </c>
    </row>
    <row r="6" spans="1:5" x14ac:dyDescent="0.25">
      <c r="A6" s="8">
        <v>1</v>
      </c>
      <c r="B6" s="8">
        <v>2</v>
      </c>
      <c r="C6" s="8">
        <v>3</v>
      </c>
      <c r="D6" s="8">
        <v>4</v>
      </c>
      <c r="E6" s="9">
        <v>5</v>
      </c>
    </row>
    <row r="7" spans="1:5" x14ac:dyDescent="0.25">
      <c r="A7" s="10">
        <v>46097</v>
      </c>
      <c r="B7" s="11">
        <v>100</v>
      </c>
      <c r="C7" s="11">
        <f>1000*17.5*74/365/100</f>
        <v>35.479452054794521</v>
      </c>
      <c r="D7" s="11">
        <v>17.5</v>
      </c>
      <c r="E7" s="10"/>
    </row>
    <row r="8" spans="1:5" x14ac:dyDescent="0.25">
      <c r="A8" s="10">
        <v>46098</v>
      </c>
      <c r="B8" s="11">
        <v>100</v>
      </c>
      <c r="C8" s="11">
        <f>1000*17.5*75/365/100</f>
        <v>35.958904109589042</v>
      </c>
      <c r="D8" s="11">
        <v>17.5</v>
      </c>
      <c r="E8" s="10"/>
    </row>
    <row r="9" spans="1:5" x14ac:dyDescent="0.25">
      <c r="A9" s="10">
        <v>46099</v>
      </c>
      <c r="B9" s="11">
        <v>100</v>
      </c>
      <c r="C9" s="11">
        <f>1000*17.5*76/365/100</f>
        <v>36.438356164383563</v>
      </c>
      <c r="D9" s="11">
        <v>17.5</v>
      </c>
      <c r="E9" s="10"/>
    </row>
    <row r="10" spans="1:5" x14ac:dyDescent="0.25">
      <c r="A10" s="10">
        <v>46100</v>
      </c>
      <c r="B10" s="11">
        <v>100</v>
      </c>
      <c r="C10" s="11">
        <f>1000*17.5*77/365/100</f>
        <v>36.917808219178085</v>
      </c>
      <c r="D10" s="11">
        <v>17.5</v>
      </c>
      <c r="E10" s="10"/>
    </row>
    <row r="11" spans="1:5" x14ac:dyDescent="0.25">
      <c r="A11" s="10">
        <v>46101</v>
      </c>
      <c r="B11" s="11">
        <v>100</v>
      </c>
      <c r="C11" s="11">
        <f>1000*17.5*78/365/100</f>
        <v>37.397260273972599</v>
      </c>
      <c r="D11" s="11">
        <v>17.5</v>
      </c>
      <c r="E11" s="10"/>
    </row>
    <row r="12" spans="1:5" x14ac:dyDescent="0.25">
      <c r="A12" s="10">
        <v>46102</v>
      </c>
      <c r="B12" s="11">
        <v>100</v>
      </c>
      <c r="C12" s="11">
        <f>1000*17.5*79/365/100</f>
        <v>37.87671232876712</v>
      </c>
      <c r="D12" s="11">
        <v>17.5</v>
      </c>
      <c r="E12" s="10"/>
    </row>
    <row r="13" spans="1:5" x14ac:dyDescent="0.25">
      <c r="A13" s="10">
        <v>46103</v>
      </c>
      <c r="B13" s="11">
        <v>100</v>
      </c>
      <c r="C13" s="11">
        <f>1000*17.5*80/365/100</f>
        <v>38.356164383561648</v>
      </c>
      <c r="D13" s="11">
        <v>17.5</v>
      </c>
      <c r="E13" s="10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4" workbookViewId="0">
      <selection activeCell="A11" sqref="A11:E15"/>
    </sheetView>
  </sheetViews>
  <sheetFormatPr defaultRowHeight="15" x14ac:dyDescent="0.25"/>
  <cols>
    <col min="1" max="1" width="28.5703125" customWidth="1"/>
    <col min="2" max="2" width="22.28515625" customWidth="1"/>
    <col min="3" max="3" width="31.7109375" customWidth="1"/>
    <col min="4" max="4" width="20.28515625" customWidth="1"/>
    <col min="5" max="5" width="18.42578125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13" t="s">
        <v>8</v>
      </c>
      <c r="B2" s="13"/>
      <c r="C2" s="13"/>
      <c r="D2" s="13"/>
      <c r="E2" s="13"/>
    </row>
    <row r="3" spans="1:5" ht="15.75" x14ac:dyDescent="0.25">
      <c r="A3" s="1"/>
      <c r="B3" s="1"/>
      <c r="C3" s="1"/>
      <c r="D3" s="1"/>
      <c r="E3" s="1"/>
    </row>
    <row r="4" spans="1:5" ht="47.25" x14ac:dyDescent="0.25">
      <c r="A4" s="2" t="s">
        <v>0</v>
      </c>
      <c r="B4" s="2" t="s">
        <v>1</v>
      </c>
      <c r="C4" s="3" t="s">
        <v>7</v>
      </c>
      <c r="D4" s="2" t="s">
        <v>2</v>
      </c>
      <c r="E4" s="3" t="s">
        <v>3</v>
      </c>
    </row>
    <row r="5" spans="1:5" ht="15.75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</row>
    <row r="6" spans="1:5" ht="15.75" x14ac:dyDescent="0.25">
      <c r="A6" s="4">
        <v>45930</v>
      </c>
      <c r="B6" s="5">
        <v>100</v>
      </c>
      <c r="C6" s="5">
        <v>0</v>
      </c>
      <c r="D6" s="5">
        <v>17.5</v>
      </c>
      <c r="E6" s="4"/>
    </row>
    <row r="7" spans="1:5" ht="15.75" x14ac:dyDescent="0.25">
      <c r="A7" s="4">
        <v>45931</v>
      </c>
      <c r="B7" s="5">
        <v>100</v>
      </c>
      <c r="C7" s="5">
        <f>1000*17.5*1/365/100</f>
        <v>0.47945205479452058</v>
      </c>
      <c r="D7" s="5">
        <v>17.5</v>
      </c>
      <c r="E7" s="4"/>
    </row>
    <row r="8" spans="1:5" ht="15.75" x14ac:dyDescent="0.25">
      <c r="A8" s="4">
        <v>45932</v>
      </c>
      <c r="B8" s="5">
        <v>100</v>
      </c>
      <c r="C8" s="5">
        <f>1000*17.5*2/365/100</f>
        <v>0.95890410958904115</v>
      </c>
      <c r="D8" s="5">
        <v>17.5</v>
      </c>
      <c r="E8" s="4"/>
    </row>
    <row r="9" spans="1:5" ht="15.75" x14ac:dyDescent="0.25">
      <c r="A9" s="4">
        <v>45933</v>
      </c>
      <c r="B9" s="5">
        <v>100</v>
      </c>
      <c r="C9" s="5">
        <f>1000*17.5*3/365/100</f>
        <v>1.4383561643835616</v>
      </c>
      <c r="D9" s="5">
        <v>17.5</v>
      </c>
      <c r="E9" s="4"/>
    </row>
    <row r="11" spans="1:5" x14ac:dyDescent="0.25">
      <c r="A11" s="6" t="s">
        <v>4</v>
      </c>
      <c r="B11" s="6"/>
      <c r="C11" s="6"/>
      <c r="D11" s="6"/>
      <c r="E11" s="6"/>
    </row>
    <row r="12" spans="1:5" x14ac:dyDescent="0.25">
      <c r="A12" s="6" t="s">
        <v>5</v>
      </c>
      <c r="B12" s="6"/>
      <c r="C12" s="6"/>
      <c r="D12" s="6"/>
      <c r="E12" s="6"/>
    </row>
    <row r="13" spans="1:5" x14ac:dyDescent="0.25">
      <c r="A13" s="6" t="s">
        <v>6</v>
      </c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14" t="s">
        <v>10</v>
      </c>
      <c r="B15" s="15"/>
      <c r="C15" s="6"/>
      <c r="D15" s="14" t="s">
        <v>9</v>
      </c>
      <c r="E15" s="15"/>
    </row>
  </sheetData>
  <mergeCells count="3">
    <mergeCell ref="A2:E2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НКД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2026-03-10T21:53:33Z</dcterms:modified>
</cp:coreProperties>
</file>