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90" yWindow="120" windowWidth="14805" windowHeight="12585" tabRatio="830" activeTab="4"/>
  </bookViews>
  <sheets>
    <sheet name="раздел 1" sheetId="33" r:id="rId1"/>
    <sheet name="раздел 2" sheetId="34" r:id="rId2"/>
    <sheet name="раздел 3" sheetId="27" r:id="rId3"/>
    <sheet name="раздел 4" sheetId="38" r:id="rId4"/>
    <sheet name="раздел 5" sheetId="30" r:id="rId5"/>
    <sheet name="АУП" sheetId="39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ed_izm">[1]Справочники!$F$17:$F$33</definedName>
    <definedName name="GBTSM.XLS">#REF!</definedName>
    <definedName name="Print_Area">#REF!</definedName>
    <definedName name="vid_top">[1]Справочники!$E$17:$E$33</definedName>
    <definedName name="анализы">[2]БАЗА!$A$67:$A$80</definedName>
    <definedName name="аэ">#REF!</definedName>
    <definedName name="_xlnm.Database">#REF!</definedName>
    <definedName name="бд">'[3]От табл 11'!#REF!</definedName>
    <definedName name="бф">#REF!</definedName>
    <definedName name="вариант">[4]все!$B$188:$B$191</definedName>
    <definedName name="вариант_расчета_код">[5]Настройка!$C$3</definedName>
    <definedName name="Варианты">[4]База!#REF!</definedName>
    <definedName name="вид_тарифа">[4]разное!$C$90:$C$91</definedName>
    <definedName name="вид_тарифа_1">[4]разное!$C$95:$C$96</definedName>
    <definedName name="Внутрицеховые">[4]Основ.показ.!#REF!</definedName>
    <definedName name="вс">#REF!</definedName>
    <definedName name="всестатьи">[6]разное!$C$63:$C$77</definedName>
    <definedName name="втот">#REF!</definedName>
    <definedName name="Гараж">[4]все!$B$27:$B$33</definedName>
    <definedName name="год">[5]Настройка!$B$1</definedName>
    <definedName name="данет">[7]ИСХДАННЫЕ!$V$196:$V$197</definedName>
    <definedName name="данные">[8]данные!$A$171:$E$197</definedName>
    <definedName name="двор">[9]нраб!$B$86:$F$89</definedName>
    <definedName name="двот">[9]тарифы!$B$40:$E$40</definedName>
    <definedName name="диам">[4]все!$D$45:$D$65</definedName>
    <definedName name="диаметр">[10]все!$D$45:$D$65</definedName>
    <definedName name="диаметр2">[7]НОРМЫ!$A$381:$A$404</definedName>
    <definedName name="диаметры">[7]НОРМЫ!$A$28:$A$50</definedName>
    <definedName name="дн">[4]все!$B$35:$B$36</definedName>
    <definedName name="до">#REF!</definedName>
    <definedName name="доза">[4]все!$B$182:$B$183</definedName>
    <definedName name="допоборуд">[4]все!$B$101:$B$109</definedName>
    <definedName name="дот">#REF!</definedName>
    <definedName name="ЕСН_процент">[5]ФОТ!$D$15</definedName>
    <definedName name="етс">[9]етс!$B$5:$T$15</definedName>
    <definedName name="етс1">#REF!</definedName>
    <definedName name="_xlnm.Print_Titles" localSheetId="1">'раздел 2'!$A:$C</definedName>
    <definedName name="_xlnm.Print_Titles" localSheetId="4">'раздел 5'!$A:$C</definedName>
    <definedName name="закл">[11]етс!$A$12:$B$31</definedName>
    <definedName name="защ">[9]нраб!$A$67:$G$85</definedName>
    <definedName name="зон">#REF!</definedName>
    <definedName name="зона">[4]Основ.показ.!#REF!</definedName>
    <definedName name="инд">'[9]инд-вода'!$B$2:$O$22</definedName>
    <definedName name="ип">#REF!</definedName>
    <definedName name="ккв">#REF!</definedName>
    <definedName name="ккл">#REF!</definedName>
    <definedName name="ккп">#REF!</definedName>
    <definedName name="ккс">[9]тарифы!$B$127:$E$131</definedName>
    <definedName name="код">[10]все!$B$27:$B$33</definedName>
    <definedName name="котельные">'[12]Исходные данные'!$A$224:$A$245</definedName>
    <definedName name="кпсв">#REF!</definedName>
    <definedName name="крит">'[13]От табл 11'!#REF!</definedName>
    <definedName name="_xlnm.Criteria">#REF!</definedName>
    <definedName name="кс">#REF!</definedName>
    <definedName name="мазут3">[2]БАЗА!$A$40:$A$44</definedName>
    <definedName name="мазут4">[2]БАЗА!$A$45:$A$49</definedName>
    <definedName name="мазут5">[2]БАЗА!$A$50:$A$54</definedName>
    <definedName name="мат">[4]все!$E$43:$P$43</definedName>
    <definedName name="материалтруб">#REF!</definedName>
    <definedName name="мбп">[9]нраб!$A$42:$G$63</definedName>
    <definedName name="мет">#REF!</definedName>
    <definedName name="мо">[10]все!$AY$40:$AY$59</definedName>
    <definedName name="МчасВод">[4]База!#REF!</definedName>
    <definedName name="МчасКан">[4]База!#REF!</definedName>
    <definedName name="назнач">[4]все!$B$114:$B$117</definedName>
    <definedName name="наименование_организации">[5]Настройка!$B$12</definedName>
    <definedName name="нвс">#REF!</definedName>
    <definedName name="ндс">[4]разное!$C$2:$C$3</definedName>
    <definedName name="нормы">[4]Основ.показ.!#REF!</definedName>
    <definedName name="нс">#REF!</definedName>
    <definedName name="нсв">#REF!</definedName>
    <definedName name="нск">#REF!</definedName>
    <definedName name="о">#REF!</definedName>
    <definedName name="_xlnm.Print_Area" localSheetId="1">'раздел 2'!$A$1:$O$31</definedName>
    <definedName name="_xlnm.Print_Area" localSheetId="4">'раздел 5'!$A$1:$K$18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[9]тарифы!$B$133:$E$139</definedName>
    <definedName name="орпа">#REF!</definedName>
    <definedName name="орэ">#REF!</definedName>
    <definedName name="от">[11]етс!$A$12:$B$31</definedName>
    <definedName name="отоп">[14]отоп!#REF!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[4]все!$B$114:$B$117</definedName>
    <definedName name="причины">[15]разное!$C$51:$C$68</definedName>
    <definedName name="прнпо">#REF!</definedName>
    <definedName name="прог">#REF!</definedName>
    <definedName name="промывка">[10]все!$B$171:$B$172</definedName>
    <definedName name="пф">#REF!</definedName>
    <definedName name="р">#REF!</definedName>
    <definedName name="раб">'[9]Парам (2)'!$B$5:$P$83</definedName>
    <definedName name="разрадКан">[4]Нормативы!$D$600:$F$600</definedName>
    <definedName name="разрядВ">[4]Нормативы!$D$539:$F$539</definedName>
    <definedName name="Сбросы">[4]База!$C$141:$C$285</definedName>
    <definedName name="сго">#REF!</definedName>
    <definedName name="сети">[4]разное!$C$98:$C$99</definedName>
    <definedName name="со">#REF!</definedName>
    <definedName name="СобЖКУ">[4]Основ.показ.!#REF!</definedName>
    <definedName name="спец">[9]нраб!$A$4:$G$38</definedName>
    <definedName name="ст">[10]все!$B$38:$B$39</definedName>
    <definedName name="стадиипроцесса">[4]все!$B$19:$B$24</definedName>
    <definedName name="статьи">[15]разное!$C$70:$C$84</definedName>
    <definedName name="ств">#REF!</definedName>
    <definedName name="т">#REF!</definedName>
    <definedName name="таб">#REF!</definedName>
    <definedName name="тарифы">[4]разное!#REF!</definedName>
    <definedName name="тарифыЖКУ">[4]Основ.показ.!#REF!</definedName>
    <definedName name="тем">[16]от!$B$4:$M$29</definedName>
    <definedName name="тип">[7]НОРМЫ!$H$551:$H$552</definedName>
    <definedName name="топливо">[7]НОРМЫ!$A$320:$A$330</definedName>
    <definedName name="трубы">[10]все!$E$43:$P$43</definedName>
    <definedName name="уваж">[4]разное!$C$36:$C$37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АХП">[13]тарифы!#REF!</definedName>
    <definedName name="хво">[7]НОРМЫ!$B$117:$B$119</definedName>
    <definedName name="хзв">#REF!</definedName>
    <definedName name="хл">#REF!</definedName>
    <definedName name="эксп">#REF!</definedName>
    <definedName name="ЭЦВ">[17]насосы!$B$26:$B$269</definedName>
  </definedNames>
  <calcPr calcId="145621"/>
</workbook>
</file>

<file path=xl/calcChain.xml><?xml version="1.0" encoding="utf-8"?>
<calcChain xmlns="http://schemas.openxmlformats.org/spreadsheetml/2006/main">
  <c r="I8" i="27" l="1"/>
  <c r="I9" i="27" s="1"/>
  <c r="G8" i="27"/>
  <c r="F8" i="27"/>
  <c r="H26" i="39" l="1"/>
  <c r="E26" i="39"/>
  <c r="B26" i="39"/>
  <c r="H6" i="39" l="1"/>
  <c r="F26" i="39"/>
  <c r="C26" i="39"/>
  <c r="H22" i="39"/>
  <c r="C6" i="39"/>
  <c r="F6" i="39"/>
  <c r="F22" i="39"/>
  <c r="H23" i="39"/>
  <c r="I21" i="39" l="1"/>
  <c r="I18" i="39"/>
  <c r="I16" i="39"/>
  <c r="I17" i="39"/>
  <c r="I11" i="39"/>
  <c r="I10" i="39"/>
  <c r="C22" i="39"/>
  <c r="I7" i="39"/>
  <c r="I15" i="39"/>
  <c r="I9" i="39"/>
  <c r="I22" i="39"/>
  <c r="I20" i="39"/>
  <c r="I14" i="39"/>
  <c r="I12" i="39"/>
  <c r="I6" i="39"/>
  <c r="I13" i="39"/>
  <c r="I19" i="39"/>
  <c r="C23" i="39"/>
  <c r="I8" i="39"/>
  <c r="F23" i="39"/>
  <c r="G22" i="39" s="1"/>
  <c r="D6" i="39" l="1"/>
  <c r="D22" i="39"/>
  <c r="G17" i="39"/>
  <c r="G21" i="39"/>
  <c r="G18" i="39"/>
  <c r="G10" i="39"/>
  <c r="G11" i="39"/>
  <c r="G13" i="39"/>
  <c r="G15" i="39"/>
  <c r="G12" i="39"/>
  <c r="G16" i="39"/>
  <c r="G7" i="39"/>
  <c r="G9" i="39"/>
  <c r="G8" i="39"/>
  <c r="G14" i="39"/>
  <c r="G20" i="39"/>
  <c r="D21" i="39"/>
  <c r="D18" i="39"/>
  <c r="D17" i="39"/>
  <c r="D14" i="39"/>
  <c r="D13" i="39"/>
  <c r="D11" i="39"/>
  <c r="D10" i="39"/>
  <c r="D12" i="39"/>
  <c r="D20" i="39"/>
  <c r="D9" i="39"/>
  <c r="D15" i="39"/>
  <c r="D28" i="39"/>
  <c r="D8" i="39"/>
  <c r="D16" i="39"/>
  <c r="D7" i="39"/>
  <c r="D19" i="39"/>
</calcChain>
</file>

<file path=xl/sharedStrings.xml><?xml version="1.0" encoding="utf-8"?>
<sst xmlns="http://schemas.openxmlformats.org/spreadsheetml/2006/main" count="278" uniqueCount="156">
  <si>
    <t>Срок реализации мероприятия, лет</t>
  </si>
  <si>
    <t>Наименование показателя</t>
  </si>
  <si>
    <t>тыс. руб.</t>
  </si>
  <si>
    <t>%</t>
  </si>
  <si>
    <t>1.</t>
  </si>
  <si>
    <t>2.</t>
  </si>
  <si>
    <t>3.</t>
  </si>
  <si>
    <t>Участок Угольные Копи</t>
  </si>
  <si>
    <t>Участок Беринговский</t>
  </si>
  <si>
    <t>Участок Провидения</t>
  </si>
  <si>
    <t>Наименование участков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</si>
  <si>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</si>
  <si>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</si>
  <si>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</si>
  <si>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</si>
  <si>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</si>
  <si>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</si>
  <si>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</si>
  <si>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1.1</t>
  </si>
  <si>
    <t>1.2</t>
  </si>
  <si>
    <t>2.1</t>
  </si>
  <si>
    <t>ед./км</t>
  </si>
  <si>
    <t>Показатели качества очистки сточных вод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</si>
  <si>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</si>
  <si>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Показатели надежности и бесперебойности водоотведения</t>
  </si>
  <si>
    <t>Показатель надежности и бесперебойности централизованной системы водоотведения</t>
  </si>
  <si>
    <t>1</t>
  </si>
  <si>
    <t>* План мероприятий, направленных на улучшение качества очистки сточных вод, организацией не представлен</t>
  </si>
  <si>
    <t>* План мероприятий по энергосбережению и повышению энергетической эффективности организацией не представлен</t>
  </si>
  <si>
    <t>ед.</t>
  </si>
  <si>
    <t>2</t>
  </si>
  <si>
    <t>2.2</t>
  </si>
  <si>
    <t>км</t>
  </si>
  <si>
    <t>I</t>
  </si>
  <si>
    <t>II</t>
  </si>
  <si>
    <t>Значение показателя</t>
  </si>
  <si>
    <t>тыс.куб.м</t>
  </si>
  <si>
    <t>объем сточных вод, не подвергшихся очистке</t>
  </si>
  <si>
    <t>общий объем сточных вод, сбрасываемых в централизованные общесплавные или бытовые системы водоотведения</t>
  </si>
  <si>
    <t xml:space="preserve"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</t>
  </si>
  <si>
    <t>количество проб сточных вод, не соответствующих установленным нормативам допустимых сбросов, лимитам на сбросы</t>
  </si>
  <si>
    <t>общее количество проб сточных вод</t>
  </si>
  <si>
    <t>количество аварий и засоров на канализационных сетях</t>
  </si>
  <si>
    <t>протяженность канализационных сетей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</si>
  <si>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</si>
  <si>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</si>
  <si>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</si>
  <si>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</si>
  <si>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</si>
  <si>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</si>
  <si>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</si>
  <si>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ГП ЧАО "Чукоткоммунхоз"</t>
  </si>
  <si>
    <t>689000, Чукотский автономный округ, г. Анадырь, ул. Рультытегина д. 24</t>
  </si>
  <si>
    <t>ОТЧЕТ ОБ ИСПОЛНЕНИИ ПРОИЗВОДСТВЕННОЙ ПРОГРАММЫ</t>
  </si>
  <si>
    <t xml:space="preserve">Раздел 2. Баланс водоотведения </t>
  </si>
  <si>
    <t>№    п/п</t>
  </si>
  <si>
    <t xml:space="preserve">Наименование показателей   </t>
  </si>
  <si>
    <t>Единицы измерения</t>
  </si>
  <si>
    <t>Показатели производственной деятельности</t>
  </si>
  <si>
    <t>план</t>
  </si>
  <si>
    <t>факт</t>
  </si>
  <si>
    <t>год</t>
  </si>
  <si>
    <t>1 полугодие</t>
  </si>
  <si>
    <t>2 полугодие</t>
  </si>
  <si>
    <t>Прием сточных вод</t>
  </si>
  <si>
    <t>1.1.</t>
  </si>
  <si>
    <t>Объем сточных вод, принятых у потребителей - всего, в том числе:</t>
  </si>
  <si>
    <t>куб.м</t>
  </si>
  <si>
    <t>1.1.1</t>
  </si>
  <si>
    <t>в пределах норматива по объему</t>
  </si>
  <si>
    <t>1.1.2</t>
  </si>
  <si>
    <t>сверх норматива по объему</t>
  </si>
  <si>
    <t>1.2.</t>
  </si>
  <si>
    <t>По категориям сточных вод:</t>
  </si>
  <si>
    <t>1.2.1</t>
  </si>
  <si>
    <t>жидких бытовых отходов</t>
  </si>
  <si>
    <t>1.2.2</t>
  </si>
  <si>
    <t>поверхностных сточных вод</t>
  </si>
  <si>
    <t>1.3.</t>
  </si>
  <si>
    <t>По категориям потребителей - всего, в том числе:</t>
  </si>
  <si>
    <t>1.3.1</t>
  </si>
  <si>
    <t>от собственных производств</t>
  </si>
  <si>
    <t>1.3.2</t>
  </si>
  <si>
    <t>неучтенный приток сточных вод</t>
  </si>
  <si>
    <t>1.3.3</t>
  </si>
  <si>
    <t>от потребителей, всего, в том числе:</t>
  </si>
  <si>
    <t>1.3.3.1</t>
  </si>
  <si>
    <t xml:space="preserve">  населения</t>
  </si>
  <si>
    <t xml:space="preserve">        городского</t>
  </si>
  <si>
    <t xml:space="preserve">        сельского</t>
  </si>
  <si>
    <t>1.3.3.2</t>
  </si>
  <si>
    <t xml:space="preserve">  бюджетных организаций</t>
  </si>
  <si>
    <t>1.3.3.3</t>
  </si>
  <si>
    <t xml:space="preserve">  прочих потребителей</t>
  </si>
  <si>
    <t>Объем транспортируемых сточных вод</t>
  </si>
  <si>
    <t>на собственные очистные сооружения</t>
  </si>
  <si>
    <t>другим организациям</t>
  </si>
  <si>
    <t>Объем сточных вод, поступивших на очистные сооружения</t>
  </si>
  <si>
    <t>3.1</t>
  </si>
  <si>
    <t>объем сточных вод, прошедших очистку</t>
  </si>
  <si>
    <t>3.2</t>
  </si>
  <si>
    <t>сбросы сточных вод в пределах нормативов и лимитов</t>
  </si>
  <si>
    <t>4.</t>
  </si>
  <si>
    <t>Объем обезвоженного осадка сточных вод</t>
  </si>
  <si>
    <t>5.</t>
  </si>
  <si>
    <t>Сброшенные воды без очистки</t>
  </si>
  <si>
    <t>участок Угольные Копи</t>
  </si>
  <si>
    <t>участок Беринговский</t>
  </si>
  <si>
    <t>участок Провидения</t>
  </si>
  <si>
    <r>
      <t xml:space="preserve">Раздел 3. Перечень мероприятий по ремонту объектов централизованных систем </t>
    </r>
    <r>
      <rPr>
        <b/>
        <sz val="12"/>
        <rFont val="Times New Roman"/>
        <family val="1"/>
        <charset val="204"/>
      </rPr>
      <t>водоотведения, мероприятий, направленных на улучшение качества очистки сточных вод, мероприятий по энергосбережению и повышению энергетической эффективности</t>
    </r>
  </si>
  <si>
    <r>
      <t>3.1. Мероприятия по ремонту объектов централизованных систе</t>
    </r>
    <r>
      <rPr>
        <b/>
        <sz val="12"/>
        <rFont val="Times New Roman"/>
        <family val="1"/>
        <charset val="204"/>
      </rPr>
      <t>м водоотведения</t>
    </r>
  </si>
  <si>
    <t>ПЛАН</t>
  </si>
  <si>
    <t>ФАКТ</t>
  </si>
  <si>
    <t>Средства на реализацию мероприятия, тыс.руб.</t>
  </si>
  <si>
    <t>3.2. Мероприятия, направленных на улучшение качества очистки сточных вод*</t>
  </si>
  <si>
    <t>3.3. Мероприятия по энергосбережению и повышению энергетической эффективности*</t>
  </si>
  <si>
    <t>Раздел 4. Объем финансовых потребностей для реализации производственной программы</t>
  </si>
  <si>
    <t>Административные расходы</t>
  </si>
  <si>
    <t>Расходы на оплату работ и услуг, выполняемых сторонними организациями всего, в т.ч.:</t>
  </si>
  <si>
    <t>услуги связи и интернет</t>
  </si>
  <si>
    <t>юридические услуги</t>
  </si>
  <si>
    <t>аудиторские услуги</t>
  </si>
  <si>
    <t>консультационные услуги</t>
  </si>
  <si>
    <t>услуги по вневедомственной охране объектов и территорий</t>
  </si>
  <si>
    <t>информационные услуги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</si>
  <si>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</si>
  <si>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</si>
  <si>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</si>
  <si>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Служебные командировки</t>
  </si>
  <si>
    <t>Обучение персонала</t>
  </si>
  <si>
    <t>Страхование производственных объектов</t>
  </si>
  <si>
    <t>Прочие административные расходы всего, в т.ч.:</t>
  </si>
  <si>
    <t>расходы на амортизацию непроизводственных активов</t>
  </si>
  <si>
    <t>расходы по охране объектов и территорий</t>
  </si>
  <si>
    <t>прочие расходы</t>
  </si>
  <si>
    <t>2022 год</t>
  </si>
  <si>
    <t>Отклонение (- не использовано, + перерасход)</t>
  </si>
  <si>
    <t>Отклонение</t>
  </si>
  <si>
    <t>Раздел 5. Показатели надежности, качества, энергетической эффективности объектов централизованных систем водоотведения</t>
  </si>
  <si>
    <t>Причины отклонения</t>
  </si>
  <si>
    <t>г.Анадырь</t>
  </si>
  <si>
    <t>план 2018</t>
  </si>
  <si>
    <t>факт 2018</t>
  </si>
  <si>
    <t>план 2019</t>
  </si>
  <si>
    <t>факт 2019</t>
  </si>
  <si>
    <t>расчет 2020</t>
  </si>
  <si>
    <t>ИТОГО</t>
  </si>
  <si>
    <t>численность</t>
  </si>
  <si>
    <t>на 1 руб. заработной платы</t>
  </si>
  <si>
    <t>Оплата труда, в т.ч. Проезд</t>
  </si>
  <si>
    <t xml:space="preserve">Ремонт сетей канализации </t>
  </si>
  <si>
    <t>(должность)</t>
  </si>
  <si>
    <t>(ФИО, подпись)</t>
  </si>
  <si>
    <t>в сфере водоотведения за 2022 год</t>
  </si>
  <si>
    <t>И.о.генерального директора</t>
  </si>
  <si>
    <t>А.С.Никуленко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</si>
</sst>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"/>
    <numFmt numFmtId="165" formatCode="0.000"/>
    <numFmt numFmtId="166" formatCode="#,##0.0"/>
    <numFmt numFmtId="168" formatCode="_-* #,##0\ &quot;р.&quot;_-;\-* #,##0\ &quot;р.&quot;_-;_-* &quot;-&quot;\ &quot;р.&quot;_-;_-@_-"/>
    <numFmt numFmtId="169" formatCode="#,##0\ &quot;d.&quot;;[Red]\-#,##0\ &quot;d.&quot;"/>
    <numFmt numFmtId="170" formatCode="#,##0.00\ &quot;d.&quot;;[Red]\-#,##0.00\ &quot;d.&quot;"/>
    <numFmt numFmtId="171" formatCode="#,##0.00\ &quot;đ.&quot;;[Red]\-#,##0.00\ &quot;đ.&quot;"/>
    <numFmt numFmtId="172" formatCode="_-* #,##0\ _đ_._-;\-* #,##0\ _đ_._-;_-* &quot;-&quot;\ _đ_._-;_-@_-"/>
    <numFmt numFmtId="173" formatCode="_-* #,##0.00\ _đ_._-;\-* #,##0.00\ _đ_._-;_-* &quot;-&quot;??\ _đ_._-;_-@_-"/>
    <numFmt numFmtId="174" formatCode="#,##0\ &quot;р.&quot;;[Red]\-#,##0\ &quot;р.&quot;"/>
    <numFmt numFmtId="175" formatCode="_-* #,##0\ _р_._-;\-* #,##0\ _р_._-;_-* &quot;-&quot;\ _р_._-;_-@_-"/>
    <numFmt numFmtId="176" formatCode="_-* #,##0.00\ _р_._-;\-* #,##0.00\ _р_._-;_-* &quot;-&quot;??\ _р_._-;_-@_-"/>
    <numFmt numFmtId="177" formatCode="_-* #,##0.00_р_._-;\-* #,##0.00_р_._-;_-* &quot;-&quot;??_р_._-;_-@_-"/>
    <numFmt numFmtId="178" formatCode="#,##0.000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Courier"/>
      <family val="1"/>
      <charset val="204"/>
    </font>
    <font>
      <u/>
      <sz val="10"/>
      <color indexed="12"/>
      <name val="Arial Cyr"/>
      <charset val="204"/>
    </font>
    <font>
      <b/>
      <sz val="9"/>
      <name val="Tahoma"/>
      <family val="2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7" fillId="0" borderId="0"/>
    <xf numFmtId="0" fontId="12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2" fillId="0" borderId="0"/>
    <xf numFmtId="9" fontId="12" fillId="0" borderId="0" applyFont="0" applyFill="0" applyBorder="0" applyAlignment="0" applyProtection="0"/>
    <xf numFmtId="0" fontId="1" fillId="0" borderId="0"/>
    <xf numFmtId="0" fontId="6" fillId="0" borderId="0"/>
    <xf numFmtId="168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/>
    <xf numFmtId="0" fontId="7" fillId="0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4" fontId="20" fillId="0" borderId="0" applyFont="0" applyFill="0" applyBorder="0" applyAlignment="0" applyProtection="0"/>
    <xf numFmtId="0" fontId="22" fillId="0" borderId="40" applyBorder="0">
      <alignment horizontal="center" vertical="center" wrapText="1"/>
    </xf>
    <xf numFmtId="0" fontId="1" fillId="0" borderId="0"/>
    <xf numFmtId="0" fontId="15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" fillId="0" borderId="0"/>
    <xf numFmtId="0" fontId="6" fillId="0" borderId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248">
    <xf numFmtId="0" fontId="0" fillId="0" borderId="0" xfId="0"/>
    <xf numFmtId="2" fontId="3" fillId="0" borderId="2" xfId="0" applyNumberFormat="1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/>
    <xf numFmtId="3" fontId="3" fillId="0" borderId="1" xfId="1" applyNumberFormat="1" applyFont="1" applyBorder="1" applyAlignment="1">
      <alignment horizontal="center"/>
    </xf>
    <xf numFmtId="0" fontId="3" fillId="0" borderId="1" xfId="1" applyFont="1" applyBorder="1"/>
    <xf numFmtId="0" fontId="3" fillId="0" borderId="0" xfId="1" applyFont="1" applyBorder="1" applyAlignment="1">
      <alignment horizontal="left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0" fontId="13" fillId="0" borderId="0" xfId="4" applyFont="1"/>
    <xf numFmtId="0" fontId="8" fillId="0" borderId="1" xfId="4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8" fillId="0" borderId="0" xfId="4" applyFont="1"/>
    <xf numFmtId="0" fontId="8" fillId="0" borderId="0" xfId="4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9" fillId="0" borderId="0" xfId="4" applyFont="1"/>
    <xf numFmtId="0" fontId="3" fillId="0" borderId="0" xfId="1" applyFont="1" applyBorder="1" applyAlignment="1">
      <alignment horizontal="left"/>
    </xf>
    <xf numFmtId="0" fontId="9" fillId="0" borderId="0" xfId="4" applyFont="1" applyBorder="1" applyAlignment="1">
      <alignment horizontal="left"/>
    </xf>
    <xf numFmtId="164" fontId="8" fillId="0" borderId="2" xfId="5" applyNumberFormat="1" applyFont="1" applyBorder="1" applyAlignment="1">
      <alignment horizontal="center"/>
    </xf>
    <xf numFmtId="164" fontId="8" fillId="0" borderId="3" xfId="5" applyNumberFormat="1" applyFont="1" applyBorder="1" applyAlignment="1">
      <alignment horizontal="center"/>
    </xf>
    <xf numFmtId="164" fontId="10" fillId="0" borderId="0" xfId="0" applyNumberFormat="1" applyFont="1"/>
    <xf numFmtId="0" fontId="3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0" fillId="0" borderId="0" xfId="0" applyFont="1" applyFill="1"/>
    <xf numFmtId="0" fontId="1" fillId="0" borderId="0" xfId="9"/>
    <xf numFmtId="166" fontId="4" fillId="0" borderId="1" xfId="6" applyNumberFormat="1" applyFont="1" applyBorder="1" applyAlignment="1">
      <alignment horizontal="center" vertical="center" wrapText="1"/>
    </xf>
    <xf numFmtId="166" fontId="4" fillId="4" borderId="1" xfId="6" applyNumberFormat="1" applyFont="1" applyFill="1" applyBorder="1" applyAlignment="1">
      <alignment horizontal="center" vertical="center" wrapText="1"/>
    </xf>
    <xf numFmtId="0" fontId="1" fillId="4" borderId="1" xfId="9" applyFill="1" applyBorder="1"/>
    <xf numFmtId="166" fontId="3" fillId="3" borderId="7" xfId="6" applyNumberFormat="1" applyFont="1" applyFill="1" applyBorder="1" applyAlignment="1">
      <alignment vertical="center" wrapText="1"/>
    </xf>
    <xf numFmtId="166" fontId="3" fillId="3" borderId="1" xfId="6" applyNumberFormat="1" applyFont="1" applyFill="1" applyBorder="1" applyAlignment="1">
      <alignment vertical="center" wrapText="1"/>
    </xf>
    <xf numFmtId="0" fontId="1" fillId="3" borderId="1" xfId="9" applyFill="1" applyBorder="1"/>
    <xf numFmtId="165" fontId="18" fillId="3" borderId="1" xfId="9" applyNumberFormat="1" applyFont="1" applyFill="1" applyBorder="1"/>
    <xf numFmtId="0" fontId="1" fillId="3" borderId="0" xfId="9" applyFill="1"/>
    <xf numFmtId="166" fontId="3" fillId="0" borderId="7" xfId="6" applyNumberFormat="1" applyFont="1" applyBorder="1" applyAlignment="1">
      <alignment vertical="center" wrapText="1"/>
    </xf>
    <xf numFmtId="166" fontId="3" fillId="0" borderId="1" xfId="6" applyNumberFormat="1" applyFont="1" applyBorder="1" applyAlignment="1">
      <alignment vertical="center" wrapText="1"/>
    </xf>
    <xf numFmtId="0" fontId="1" fillId="0" borderId="1" xfId="9" applyBorder="1"/>
    <xf numFmtId="165" fontId="18" fillId="0" borderId="1" xfId="9" applyNumberFormat="1" applyFont="1" applyBorder="1"/>
    <xf numFmtId="166" fontId="3" fillId="3" borderId="37" xfId="6" applyNumberFormat="1" applyFont="1" applyFill="1" applyBorder="1" applyAlignment="1">
      <alignment vertical="center" wrapText="1"/>
    </xf>
    <xf numFmtId="0" fontId="18" fillId="0" borderId="0" xfId="9" applyFont="1" applyAlignment="1">
      <alignment horizontal="right"/>
    </xf>
    <xf numFmtId="0" fontId="18" fillId="0" borderId="0" xfId="9" applyFont="1"/>
    <xf numFmtId="166" fontId="3" fillId="0" borderId="0" xfId="6" applyNumberFormat="1" applyFont="1" applyFill="1" applyBorder="1" applyAlignment="1">
      <alignment vertical="center" wrapText="1"/>
    </xf>
    <xf numFmtId="166" fontId="3" fillId="0" borderId="0" xfId="6" applyNumberFormat="1" applyFont="1" applyFill="1" applyBorder="1" applyAlignment="1">
      <alignment horizontal="right" vertical="center" wrapText="1"/>
    </xf>
    <xf numFmtId="0" fontId="1" fillId="5" borderId="0" xfId="9" applyFill="1" applyAlignment="1">
      <alignment horizontal="center"/>
    </xf>
    <xf numFmtId="0" fontId="1" fillId="5" borderId="1" xfId="9" applyFill="1" applyBorder="1"/>
    <xf numFmtId="165" fontId="18" fillId="5" borderId="1" xfId="9" applyNumberFormat="1" applyFont="1" applyFill="1" applyBorder="1"/>
    <xf numFmtId="0" fontId="8" fillId="0" borderId="0" xfId="4" applyFont="1"/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Alignment="1">
      <alignment horizontal="center"/>
    </xf>
    <xf numFmtId="0" fontId="8" fillId="0" borderId="0" xfId="41" applyFont="1"/>
    <xf numFmtId="0" fontId="3" fillId="0" borderId="21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/>
    </xf>
    <xf numFmtId="0" fontId="8" fillId="0" borderId="0" xfId="0" applyFont="1"/>
    <xf numFmtId="0" fontId="8" fillId="0" borderId="10" xfId="0" applyFont="1" applyBorder="1"/>
    <xf numFmtId="0" fontId="8" fillId="0" borderId="13" xfId="0" applyFont="1" applyBorder="1"/>
    <xf numFmtId="0" fontId="8" fillId="0" borderId="1" xfId="0" applyFont="1" applyBorder="1"/>
    <xf numFmtId="0" fontId="8" fillId="0" borderId="25" xfId="0" applyFont="1" applyBorder="1" applyAlignment="1">
      <alignment horizontal="center"/>
    </xf>
    <xf numFmtId="164" fontId="8" fillId="0" borderId="0" xfId="0" applyNumberFormat="1" applyFont="1"/>
    <xf numFmtId="164" fontId="4" fillId="0" borderId="25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25" xfId="1" applyFont="1" applyFill="1" applyBorder="1" applyAlignment="1">
      <alignment horizontal="left" vertical="center" wrapText="1"/>
    </xf>
    <xf numFmtId="0" fontId="8" fillId="0" borderId="26" xfId="4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2" fontId="3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left" vertical="center" wrapText="1"/>
    </xf>
    <xf numFmtId="0" fontId="8" fillId="0" borderId="26" xfId="4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 shrinkToFit="1"/>
    </xf>
    <xf numFmtId="0" fontId="9" fillId="0" borderId="0" xfId="4" applyFont="1" applyAlignment="1">
      <alignment horizontal="center"/>
    </xf>
    <xf numFmtId="0" fontId="14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4" fillId="0" borderId="26" xfId="1" applyFont="1" applyBorder="1" applyAlignment="1">
      <alignment horizontal="left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4" fillId="0" borderId="26" xfId="1" applyFont="1" applyBorder="1" applyAlignment="1">
      <alignment horizontal="left" wrapText="1"/>
    </xf>
    <xf numFmtId="0" fontId="3" fillId="0" borderId="1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left" vertical="center" wrapText="1"/>
    </xf>
    <xf numFmtId="0" fontId="3" fillId="0" borderId="30" xfId="1" applyFont="1" applyBorder="1" applyAlignment="1">
      <alignment horizontal="left" vertical="center" wrapText="1"/>
    </xf>
    <xf numFmtId="0" fontId="9" fillId="0" borderId="26" xfId="0" applyNumberFormat="1" applyFont="1" applyBorder="1" applyAlignment="1">
      <alignment horizontal="left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left" wrapText="1"/>
    </xf>
    <xf numFmtId="0" fontId="9" fillId="0" borderId="2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28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66" fontId="4" fillId="0" borderId="37" xfId="6" applyNumberFormat="1" applyFont="1" applyBorder="1" applyAlignment="1">
      <alignment horizontal="center" vertical="center" wrapText="1"/>
    </xf>
    <xf numFmtId="166" fontId="4" fillId="0" borderId="9" xfId="6" applyNumberFormat="1" applyFont="1" applyBorder="1" applyAlignment="1">
      <alignment horizontal="center" vertical="center" wrapText="1"/>
    </xf>
    <xf numFmtId="0" fontId="18" fillId="0" borderId="20" xfId="9" applyFont="1" applyBorder="1" applyAlignment="1">
      <alignment horizontal="center"/>
    </xf>
    <xf numFmtId="0" fontId="18" fillId="0" borderId="26" xfId="9" applyFont="1" applyBorder="1" applyAlignment="1">
      <alignment horizontal="center"/>
    </xf>
    <xf numFmtId="0" fontId="4" fillId="0" borderId="26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Fill="1"/>
    <xf numFmtId="0" fontId="11" fillId="0" borderId="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164" fontId="8" fillId="0" borderId="31" xfId="0" applyNumberFormat="1" applyFont="1" applyFill="1" applyBorder="1" applyAlignment="1">
      <alignment horizontal="center" vertical="center" wrapText="1"/>
    </xf>
    <xf numFmtId="164" fontId="8" fillId="0" borderId="35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1" fontId="8" fillId="0" borderId="31" xfId="0" applyNumberFormat="1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8" fillId="0" borderId="36" xfId="0" applyNumberFormat="1" applyFont="1" applyFill="1" applyBorder="1" applyAlignment="1">
      <alignment horizontal="center" vertical="center" wrapText="1"/>
    </xf>
    <xf numFmtId="1" fontId="8" fillId="0" borderId="35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164" fontId="8" fillId="0" borderId="32" xfId="0" applyNumberFormat="1" applyFont="1" applyFill="1" applyBorder="1" applyAlignment="1">
      <alignment horizontal="center" vertical="center" wrapText="1"/>
    </xf>
    <xf numFmtId="164" fontId="8" fillId="0" borderId="36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8" xfId="0" applyNumberFormat="1" applyFont="1" applyFill="1" applyBorder="1" applyAlignment="1">
      <alignment horizontal="center" vertical="center" wrapText="1"/>
    </xf>
    <xf numFmtId="1" fontId="8" fillId="0" borderId="24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left" vertical="top" wrapText="1"/>
    </xf>
    <xf numFmtId="0" fontId="8" fillId="0" borderId="2" xfId="3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165" fontId="8" fillId="0" borderId="15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1" fontId="8" fillId="0" borderId="39" xfId="0" applyNumberFormat="1" applyFont="1" applyFill="1" applyBorder="1" applyAlignment="1">
      <alignment horizontal="center" vertical="center" wrapText="1"/>
    </xf>
    <xf numFmtId="165" fontId="8" fillId="0" borderId="23" xfId="0" applyNumberFormat="1" applyFont="1" applyFill="1" applyBorder="1" applyAlignment="1">
      <alignment horizontal="center" vertical="center" wrapText="1"/>
    </xf>
    <xf numFmtId="165" fontId="8" fillId="0" borderId="1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6" fillId="0" borderId="0" xfId="0" applyFont="1" applyFill="1"/>
    <xf numFmtId="0" fontId="16" fillId="0" borderId="1" xfId="0" applyFont="1" applyFill="1" applyBorder="1" applyAlignment="1">
      <alignment horizontal="center" vertical="center" wrapText="1" shrinkToFit="1"/>
    </xf>
    <xf numFmtId="0" fontId="16" fillId="0" borderId="25" xfId="1" applyFont="1" applyFill="1" applyBorder="1" applyAlignment="1">
      <alignment horizontal="center" vertical="center" wrapText="1"/>
    </xf>
    <xf numFmtId="0" fontId="16" fillId="0" borderId="29" xfId="1" applyFont="1" applyFill="1" applyBorder="1" applyAlignment="1">
      <alignment horizontal="center" vertical="center" wrapText="1"/>
    </xf>
    <xf numFmtId="0" fontId="16" fillId="0" borderId="30" xfId="1" applyFont="1" applyFill="1" applyBorder="1" applyAlignment="1">
      <alignment horizontal="center" vertical="center" wrapText="1"/>
    </xf>
    <xf numFmtId="0" fontId="16" fillId="0" borderId="22" xfId="0" applyFont="1" applyFill="1" applyBorder="1"/>
    <xf numFmtId="0" fontId="5" fillId="0" borderId="25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 shrinkToFit="1"/>
    </xf>
    <xf numFmtId="0" fontId="16" fillId="0" borderId="29" xfId="0" applyFont="1" applyFill="1" applyBorder="1" applyAlignment="1">
      <alignment horizontal="center" vertical="center" wrapText="1" shrinkToFit="1"/>
    </xf>
    <xf numFmtId="0" fontId="16" fillId="0" borderId="30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49" fontId="5" fillId="0" borderId="8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left" vertical="top" wrapText="1"/>
    </xf>
    <xf numFmtId="164" fontId="16" fillId="0" borderId="8" xfId="0" applyNumberFormat="1" applyFont="1" applyFill="1" applyBorder="1" applyAlignment="1">
      <alignment horizontal="center" vertical="top" wrapText="1"/>
    </xf>
    <xf numFmtId="166" fontId="16" fillId="0" borderId="2" xfId="0" applyNumberFormat="1" applyFont="1" applyFill="1" applyBorder="1" applyAlignment="1">
      <alignment horizontal="center" vertical="top" wrapText="1"/>
    </xf>
    <xf numFmtId="166" fontId="16" fillId="0" borderId="31" xfId="0" applyNumberFormat="1" applyFont="1" applyFill="1" applyBorder="1" applyAlignment="1">
      <alignment horizontal="center" vertical="top" wrapText="1"/>
    </xf>
    <xf numFmtId="166" fontId="16" fillId="0" borderId="32" xfId="0" applyNumberFormat="1" applyFont="1" applyFill="1" applyBorder="1" applyAlignment="1">
      <alignment horizontal="center" vertical="top" wrapText="1"/>
    </xf>
    <xf numFmtId="166" fontId="16" fillId="0" borderId="7" xfId="0" applyNumberFormat="1" applyFont="1" applyFill="1" applyBorder="1" applyAlignment="1">
      <alignment horizontal="center" vertical="top" wrapText="1"/>
    </xf>
    <xf numFmtId="164" fontId="16" fillId="0" borderId="8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left" vertical="top" wrapText="1"/>
    </xf>
    <xf numFmtId="164" fontId="17" fillId="0" borderId="8" xfId="0" applyNumberFormat="1" applyFont="1" applyFill="1" applyBorder="1" applyAlignment="1">
      <alignment horizontal="left" vertical="top" wrapText="1"/>
    </xf>
    <xf numFmtId="164" fontId="16" fillId="0" borderId="8" xfId="0" applyNumberFormat="1" applyFont="1" applyFill="1" applyBorder="1" applyAlignment="1">
      <alignment horizontal="left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/>
    <xf numFmtId="178" fontId="5" fillId="0" borderId="8" xfId="0" applyNumberFormat="1" applyFont="1" applyFill="1" applyBorder="1" applyAlignment="1">
      <alignment horizontal="center" vertical="center" wrapText="1"/>
    </xf>
    <xf numFmtId="178" fontId="5" fillId="0" borderId="33" xfId="0" applyNumberFormat="1" applyFont="1" applyFill="1" applyBorder="1" applyAlignment="1">
      <alignment horizontal="center" vertical="center" wrapText="1"/>
    </xf>
    <xf numFmtId="178" fontId="5" fillId="0" borderId="34" xfId="0" applyNumberFormat="1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178" fontId="16" fillId="0" borderId="8" xfId="0" applyNumberFormat="1" applyFont="1" applyFill="1" applyBorder="1" applyAlignment="1">
      <alignment horizontal="center" vertical="center" wrapText="1"/>
    </xf>
    <xf numFmtId="178" fontId="16" fillId="0" borderId="33" xfId="0" applyNumberFormat="1" applyFont="1" applyFill="1" applyBorder="1" applyAlignment="1">
      <alignment horizontal="center" vertical="center" wrapText="1"/>
    </xf>
    <xf numFmtId="178" fontId="16" fillId="0" borderId="34" xfId="0" applyNumberFormat="1" applyFont="1" applyFill="1" applyBorder="1" applyAlignment="1">
      <alignment horizontal="center" vertical="center" wrapText="1"/>
    </xf>
    <xf numFmtId="178" fontId="16" fillId="0" borderId="9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center" vertical="center" wrapText="1"/>
    </xf>
    <xf numFmtId="178" fontId="16" fillId="0" borderId="5" xfId="0" applyNumberFormat="1" applyFont="1" applyFill="1" applyBorder="1" applyAlignment="1">
      <alignment horizontal="center" vertical="center" wrapText="1"/>
    </xf>
    <xf numFmtId="178" fontId="16" fillId="0" borderId="6" xfId="0" applyNumberFormat="1" applyFont="1" applyFill="1" applyBorder="1" applyAlignment="1">
      <alignment horizontal="center" vertical="center" wrapText="1"/>
    </xf>
    <xf numFmtId="178" fontId="16" fillId="0" borderId="7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5" fillId="0" borderId="15" xfId="0" applyNumberFormat="1" applyFont="1" applyFill="1" applyBorder="1" applyAlignment="1">
      <alignment horizontal="center" vertical="center" wrapText="1"/>
    </xf>
    <xf numFmtId="178" fontId="5" fillId="0" borderId="16" xfId="0" applyNumberFormat="1" applyFont="1" applyFill="1" applyBorder="1" applyAlignment="1">
      <alignment horizontal="center" vertical="center" wrapText="1"/>
    </xf>
    <xf numFmtId="178" fontId="5" fillId="0" borderId="23" xfId="0" applyNumberFormat="1" applyFont="1" applyFill="1" applyBorder="1" applyAlignment="1">
      <alignment horizontal="center" vertical="center" wrapText="1"/>
    </xf>
    <xf numFmtId="178" fontId="5" fillId="0" borderId="1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left" vertical="center" wrapText="1"/>
    </xf>
    <xf numFmtId="166" fontId="3" fillId="0" borderId="1" xfId="1" applyNumberFormat="1" applyFont="1" applyBorder="1" applyAlignment="1">
      <alignment horizontal="center" vertical="center" wrapText="1"/>
    </xf>
  </cellXfs>
  <cellStyles count="54">
    <cellStyle name="_прил 23-27 ЧЭ ХВС" xfId="10"/>
    <cellStyle name="AFE" xfId="11"/>
    <cellStyle name="Alilciue [0]_AAA" xfId="12"/>
    <cellStyle name="Alilciue_AAA" xfId="13"/>
    <cellStyle name="Äĺíĺćíűé_AN" xfId="14"/>
    <cellStyle name="Alilciue_IKGPR" xfId="15"/>
    <cellStyle name="Äĺíĺćíűé_KOTELPR" xfId="16"/>
    <cellStyle name="Alilciue_RAZRAD" xfId="17"/>
    <cellStyle name="Äĺíĺćíűé_REG" xfId="18"/>
    <cellStyle name="Iau?iue_AAA" xfId="19"/>
    <cellStyle name="Îáű÷íűé_1 číä óä10" xfId="20"/>
    <cellStyle name="Nun??c [0]_AAA" xfId="21"/>
    <cellStyle name="Nun??c_AAA" xfId="22"/>
    <cellStyle name="Ňűń˙÷č [0]_1 číä óä10" xfId="23"/>
    <cellStyle name="Ňűń˙÷č_1 číä óä10" xfId="24"/>
    <cellStyle name="Ôčíŕíńîâűé [0]_ATPCD30" xfId="25"/>
    <cellStyle name="Ôčíŕíńîâűé_ATPCD30" xfId="26"/>
    <cellStyle name="Гиперссылка 2" xfId="27"/>
    <cellStyle name="Денежный [0Э_11DXATP" xfId="28"/>
    <cellStyle name="ЗаголовокСтолбца" xfId="29"/>
    <cellStyle name="Обычный" xfId="0" builtinId="0"/>
    <cellStyle name="Обычный 2" xfId="5"/>
    <cellStyle name="Обычный 2 2" xfId="9"/>
    <cellStyle name="Обычный 2 3" xfId="30"/>
    <cellStyle name="Обычный 2_ООО Тепловая компания (печора)" xfId="1"/>
    <cellStyle name="Обычный 3" xfId="7"/>
    <cellStyle name="Обычный 3 2" xfId="31"/>
    <cellStyle name="Обычный 32" xfId="32"/>
    <cellStyle name="Обычный 4" xfId="33"/>
    <cellStyle name="Обычный 4 2" xfId="34"/>
    <cellStyle name="Обычный 5" xfId="2"/>
    <cellStyle name="Обычный 5 2" xfId="35"/>
    <cellStyle name="Обычный 5 2 2" xfId="49"/>
    <cellStyle name="Обычный 5 3" xfId="36"/>
    <cellStyle name="Обычный 5 3 2" xfId="50"/>
    <cellStyle name="Обычный 6" xfId="37"/>
    <cellStyle name="Обычный 6 2" xfId="51"/>
    <cellStyle name="Обычный 7" xfId="38"/>
    <cellStyle name="Обычный 7 2" xfId="52"/>
    <cellStyle name="Обычный 8" xfId="6"/>
    <cellStyle name="Обычный 8 2" xfId="39"/>
    <cellStyle name="Обычный 9" xfId="40"/>
    <cellStyle name="Обычный_PP_PitWater" xfId="4"/>
    <cellStyle name="Обычный_PP_Stok" xfId="41"/>
    <cellStyle name="Процентный 2" xfId="42"/>
    <cellStyle name="Процентный 2 2" xfId="53"/>
    <cellStyle name="Процентный 3" xfId="43"/>
    <cellStyle name="Процентный 4" xfId="8"/>
    <cellStyle name="Процентный 5" xfId="44"/>
    <cellStyle name="Процентный 6" xfId="45"/>
    <cellStyle name="Стиль 1" xfId="3"/>
    <cellStyle name="Тысячи [0]_1 инд уд10" xfId="46"/>
    <cellStyle name="Тысячи_1 инд уд10" xfId="47"/>
    <cellStyle name="Финансовый 2" xfId="48"/>
  </cellStyles>
  <dxfs count="0"/>
  <tableStyles count="0" defaultTableStyle="TableStyleMedium2" defaultPivotStyle="PivotStyleLight16"/>
  <colors>
    <mruColors>
      <color rgb="FFCCFFCC"/>
      <color rgb="FFFDF895"/>
      <color rgb="FFDDDDB1"/>
      <color rgb="FFECFB93"/>
      <color rgb="FFF6FB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.7\committeecost\&#1089;&#1086;&#1088;&#1086;&#1082;&#1086;&#1074;&#1089;&#1082;&#1072;&#1103;\&#1046;&#1050;&#1061;\&#1055;&#1088;&#1077;&#1076;&#1077;&#1083;&#1100;&#1085;&#1099;&#1077;%202015%20&#1075;\&#1058;&#1072;&#1073;&#1083;&#1080;&#1094;&#1099;\TEPLO%2043(v%205.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%20&#1079;&#1072;&#1090;&#1088;&#1072;&#1090;%202019/&#1058;&#1072;&#1088;&#1080;&#1092;&#1099;%202019/&#1040;&#1085;&#1072;&#1076;&#1099;&#1088;&#1089;&#1082;&#1080;&#1081;/&#1058;&#1040;&#1056;&#1048;&#1060;&#1067;/&#1054;&#1054;&#1054;%20&#1042;&#1086;&#1076;&#1086;&#1082;&#1072;&#1085;&#1072;&#1083;%20&#1053;&#1080;&#1078;&#1085;&#1080;&#1081;%20&#1054;&#1076;&#1077;&#1089;/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равочники"/>
      <sheetName val="Список листов"/>
      <sheetName val="Перечень документов"/>
      <sheetName val="Заявление"/>
      <sheetName val="Финпоказатели"/>
      <sheetName val="Производственные показатели"/>
      <sheetName val="П1"/>
      <sheetName val="П1.1"/>
      <sheetName val="П1.2"/>
      <sheetName val="П2"/>
      <sheetName val="П3"/>
      <sheetName val="П4"/>
      <sheetName val="П5"/>
      <sheetName val="П6"/>
      <sheetName val="П7"/>
      <sheetName val="П8"/>
      <sheetName val="П9"/>
      <sheetName val="П10"/>
      <sheetName val="П11"/>
      <sheetName val="П12"/>
      <sheetName val="П13"/>
      <sheetName val="П14"/>
      <sheetName val="П15"/>
      <sheetName val="П16"/>
      <sheetName val="П17"/>
      <sheetName val="П18"/>
      <sheetName val="П19"/>
      <sheetName val="П20"/>
      <sheetName val="П21"/>
      <sheetName val="П22"/>
      <sheetName val="П23"/>
      <sheetName val="Производство"/>
      <sheetName val="Смета производство"/>
      <sheetName val="Топливо"/>
      <sheetName val="Индексы производство"/>
      <sheetName val="Т1"/>
      <sheetName val="Т2"/>
      <sheetName val="Т2.1"/>
      <sheetName val="Т3"/>
      <sheetName val="Т4"/>
      <sheetName val="Т5"/>
      <sheetName val="Т6"/>
      <sheetName val="Т7"/>
      <sheetName val="Т8"/>
      <sheetName val="Т9"/>
      <sheetName val="Т10"/>
      <sheetName val="Т11"/>
      <sheetName val="Т12"/>
      <sheetName val="Т13"/>
      <sheetName val="Т14"/>
      <sheetName val="Т15"/>
      <sheetName val="Т16"/>
      <sheetName val="Т17"/>
      <sheetName val="Т18"/>
      <sheetName val="Передача"/>
      <sheetName val="Смета передача"/>
      <sheetName val="Активы передача"/>
      <sheetName val="Индексы передача"/>
      <sheetName val="Производство + Передача"/>
      <sheetName val="Смета расходов пр-во+передача "/>
      <sheetName val="Индексы (производство+передача)"/>
      <sheetName val="Проверка"/>
      <sheetName val="et_union"/>
      <sheetName val="et_union_h"/>
      <sheetName val="et_union_v"/>
      <sheetName val="ObjectPr"/>
      <sheetName val="ObjectPer"/>
      <sheetName val="TEHSHEET"/>
      <sheetName val="REESTR_START"/>
      <sheetName val="REESTR_ORG"/>
      <sheetName val="REESTR"/>
      <sheetName val="modHyp"/>
      <sheetName val="modNP"/>
      <sheetName val="modObjOperation"/>
    </sheetNames>
    <sheetDataSet>
      <sheetData sheetId="0"/>
      <sheetData sheetId="1"/>
      <sheetData sheetId="2">
        <row r="17">
          <cell r="E17" t="str">
            <v>газ природный</v>
          </cell>
          <cell r="F17" t="str">
            <v>тыс.куб.м.</v>
          </cell>
        </row>
        <row r="18">
          <cell r="E18" t="str">
            <v>газ сжиженный</v>
          </cell>
          <cell r="F18" t="str">
            <v>тыс.куб.м.</v>
          </cell>
        </row>
        <row r="19">
          <cell r="E19" t="str">
            <v>дизельное топливо</v>
          </cell>
          <cell r="F19" t="str">
            <v>тонн</v>
          </cell>
        </row>
        <row r="20">
          <cell r="E20" t="str">
            <v>дрова</v>
          </cell>
          <cell r="F20" t="str">
            <v>куб.м.</v>
          </cell>
        </row>
        <row r="21">
          <cell r="E21" t="str">
            <v>мазут топочный</v>
          </cell>
          <cell r="F21" t="str">
            <v>тонн</v>
          </cell>
        </row>
        <row r="22">
          <cell r="E22" t="str">
            <v>опил</v>
          </cell>
          <cell r="F22" t="str">
            <v>куб.м.</v>
          </cell>
        </row>
        <row r="23">
          <cell r="E23" t="str">
            <v>отходы березовые</v>
          </cell>
          <cell r="F23" t="str">
            <v>куб.м.</v>
          </cell>
        </row>
        <row r="24">
          <cell r="E24" t="str">
            <v>отходы осиновые</v>
          </cell>
          <cell r="F24" t="str">
            <v>куб.м.</v>
          </cell>
        </row>
        <row r="25">
          <cell r="E25" t="str">
            <v>печное топливо</v>
          </cell>
          <cell r="F25" t="str">
            <v>тонн</v>
          </cell>
        </row>
        <row r="26">
          <cell r="E26" t="str">
            <v>пеллеты</v>
          </cell>
          <cell r="F26" t="str">
            <v>куб.м.</v>
          </cell>
        </row>
        <row r="27">
          <cell r="E27" t="str">
            <v>смола</v>
          </cell>
          <cell r="F27" t="str">
            <v>тонн</v>
          </cell>
        </row>
        <row r="28">
          <cell r="E28" t="str">
            <v>торф</v>
          </cell>
          <cell r="F28" t="str">
            <v>тонн</v>
          </cell>
        </row>
        <row r="29">
          <cell r="E29" t="str">
            <v>уголь бурый</v>
          </cell>
          <cell r="F29" t="str">
            <v>тонн</v>
          </cell>
        </row>
        <row r="30">
          <cell r="E30" t="str">
            <v>уголь каменный</v>
          </cell>
          <cell r="F30" t="str">
            <v>тонн</v>
          </cell>
        </row>
        <row r="31">
          <cell r="E31" t="str">
            <v>щепа</v>
          </cell>
          <cell r="F31" t="str">
            <v>куб.м.</v>
          </cell>
        </row>
        <row r="32">
          <cell r="E32" t="str">
            <v>другой</v>
          </cell>
          <cell r="F32" t="str">
            <v>Произвольный</v>
          </cell>
        </row>
        <row r="33">
          <cell r="E33" t="str">
            <v>Не определено</v>
          </cell>
          <cell r="F33" t="str">
            <v>Служебный тип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zoomScaleNormal="100" workbookViewId="0">
      <selection activeCell="B10" sqref="B10"/>
    </sheetView>
  </sheetViews>
  <sheetFormatPr defaultColWidth="9.140625" defaultRowHeight="15.75" x14ac:dyDescent="0.25"/>
  <cols>
    <col min="1" max="1" width="51.28515625" style="22" customWidth="1"/>
    <col min="2" max="2" width="61.85546875" style="22" customWidth="1"/>
    <col min="3" max="3" width="7" style="22" customWidth="1"/>
    <col min="4" max="4" width="6.7109375" style="22" customWidth="1"/>
    <col min="5" max="16384" width="9.140625" style="22"/>
  </cols>
  <sheetData>
    <row r="1" spans="1:2" s="19" customFormat="1" ht="18.75" x14ac:dyDescent="0.3">
      <c r="A1" s="92" t="s">
        <v>53</v>
      </c>
      <c r="B1" s="92"/>
    </row>
    <row r="2" spans="1:2" s="19" customFormat="1" ht="18.75" x14ac:dyDescent="0.3">
      <c r="A2" s="93" t="s">
        <v>153</v>
      </c>
      <c r="B2" s="93"/>
    </row>
    <row r="3" spans="1:2" s="19" customFormat="1" ht="18.75" x14ac:dyDescent="0.3">
      <c r="A3" s="94"/>
      <c r="B3" s="95"/>
    </row>
    <row r="4" spans="1:2" s="19" customFormat="1" ht="18.75" customHeight="1" x14ac:dyDescent="0.3">
      <c r="A4" s="96" t="s">
        <v>44</v>
      </c>
      <c r="B4" s="96"/>
    </row>
    <row r="5" spans="1:2" ht="33.75" customHeight="1" x14ac:dyDescent="0.25">
      <c r="A5" s="20" t="s">
        <v>45</v>
      </c>
      <c r="B5" s="21" t="s">
        <v>51</v>
      </c>
    </row>
    <row r="6" spans="1:2" ht="41.25" customHeight="1" x14ac:dyDescent="0.25">
      <c r="A6" s="20" t="s">
        <v>46</v>
      </c>
      <c r="B6" s="18" t="s">
        <v>52</v>
      </c>
    </row>
    <row r="7" spans="1:2" ht="41.25" customHeight="1" x14ac:dyDescent="0.25">
      <c r="A7" s="20" t="s">
        <v>47</v>
      </c>
      <c r="B7" s="18" t="s">
        <v>48</v>
      </c>
    </row>
    <row r="8" spans="1:2" ht="24.75" customHeight="1" x14ac:dyDescent="0.25">
      <c r="A8" s="20" t="s">
        <v>49</v>
      </c>
      <c r="B8" s="18" t="s">
        <v>50</v>
      </c>
    </row>
    <row r="9" spans="1:2" s="25" customFormat="1" x14ac:dyDescent="0.25">
      <c r="A9" s="23"/>
      <c r="B9" s="24"/>
    </row>
    <row r="10" spans="1:2" x14ac:dyDescent="0.25">
      <c r="A10" s="80" t="s">
        <v>154</v>
      </c>
      <c r="B10" s="90" t="s">
        <v>155</v>
      </c>
    </row>
    <row r="11" spans="1:2" x14ac:dyDescent="0.25">
      <c r="A11" s="61" t="s">
        <v>151</v>
      </c>
      <c r="B11" s="61" t="s">
        <v>152</v>
      </c>
    </row>
    <row r="12" spans="1:2" x14ac:dyDescent="0.25">
      <c r="A12" s="60"/>
      <c r="B12" s="59"/>
    </row>
    <row r="13" spans="1:2" x14ac:dyDescent="0.25">
      <c r="A13" s="61"/>
      <c r="B13" s="62"/>
    </row>
    <row r="14" spans="1:2" x14ac:dyDescent="0.25">
      <c r="A14" s="61"/>
      <c r="B14" s="62"/>
    </row>
    <row r="20" spans="1:3" x14ac:dyDescent="0.25">
      <c r="C20" s="26"/>
    </row>
    <row r="22" spans="1:3" x14ac:dyDescent="0.25">
      <c r="C22" s="27"/>
    </row>
    <row r="25" spans="1:3" s="25" customFormat="1" x14ac:dyDescent="0.25">
      <c r="A25" s="22"/>
      <c r="B25" s="22"/>
      <c r="C25" s="22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78740157480314965" bottom="0.39370078740157483" header="0" footer="0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2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17" sqref="E17"/>
    </sheetView>
  </sheetViews>
  <sheetFormatPr defaultColWidth="9.140625" defaultRowHeight="15" x14ac:dyDescent="0.25"/>
  <cols>
    <col min="1" max="1" width="7.7109375" style="190" customWidth="1"/>
    <col min="2" max="2" width="65.28515625" style="190" bestFit="1" customWidth="1"/>
    <col min="3" max="3" width="10.5703125" style="190" customWidth="1"/>
    <col min="4" max="5" width="12.42578125" style="190" bestFit="1" customWidth="1"/>
    <col min="6" max="6" width="11.5703125" style="190" bestFit="1" customWidth="1"/>
    <col min="7" max="8" width="12.42578125" style="190" bestFit="1" customWidth="1"/>
    <col min="9" max="10" width="11.5703125" style="190" bestFit="1" customWidth="1"/>
    <col min="11" max="12" width="12.42578125" style="190" bestFit="1" customWidth="1"/>
    <col min="13" max="14" width="11.5703125" style="190" bestFit="1" customWidth="1"/>
    <col min="15" max="15" width="12.42578125" style="190" bestFit="1" customWidth="1"/>
    <col min="16" max="16384" width="9.140625" style="190"/>
  </cols>
  <sheetData>
    <row r="1" spans="1:16" ht="15.75" x14ac:dyDescent="0.25">
      <c r="A1" s="188" t="s">
        <v>54</v>
      </c>
      <c r="B1" s="188"/>
      <c r="C1" s="188"/>
      <c r="D1" s="189"/>
      <c r="E1" s="189"/>
      <c r="F1" s="189"/>
      <c r="G1" s="189"/>
      <c r="H1" s="189"/>
      <c r="I1" s="189"/>
      <c r="J1" s="189"/>
      <c r="K1" s="189"/>
    </row>
    <row r="2" spans="1:16" x14ac:dyDescent="0.25">
      <c r="A2" s="191" t="s">
        <v>55</v>
      </c>
      <c r="B2" s="191" t="s">
        <v>56</v>
      </c>
      <c r="C2" s="191" t="s">
        <v>57</v>
      </c>
      <c r="D2" s="192" t="s">
        <v>58</v>
      </c>
      <c r="E2" s="193"/>
      <c r="F2" s="193"/>
      <c r="G2" s="194"/>
      <c r="H2" s="192" t="s">
        <v>58</v>
      </c>
      <c r="I2" s="193"/>
      <c r="J2" s="193"/>
      <c r="K2" s="194"/>
      <c r="L2" s="192" t="s">
        <v>58</v>
      </c>
      <c r="M2" s="193"/>
      <c r="N2" s="193"/>
      <c r="O2" s="193"/>
      <c r="P2" s="195"/>
    </row>
    <row r="3" spans="1:16" x14ac:dyDescent="0.25">
      <c r="A3" s="191"/>
      <c r="B3" s="191"/>
      <c r="C3" s="191"/>
      <c r="D3" s="196" t="s">
        <v>106</v>
      </c>
      <c r="E3" s="197"/>
      <c r="F3" s="197"/>
      <c r="G3" s="198"/>
      <c r="H3" s="196" t="s">
        <v>107</v>
      </c>
      <c r="I3" s="197"/>
      <c r="J3" s="197"/>
      <c r="K3" s="198"/>
      <c r="L3" s="196" t="s">
        <v>108</v>
      </c>
      <c r="M3" s="197"/>
      <c r="N3" s="197"/>
      <c r="O3" s="197"/>
      <c r="P3" s="195"/>
    </row>
    <row r="4" spans="1:16" x14ac:dyDescent="0.25">
      <c r="A4" s="191"/>
      <c r="B4" s="191"/>
      <c r="C4" s="191"/>
      <c r="D4" s="199" t="s">
        <v>135</v>
      </c>
      <c r="E4" s="200"/>
      <c r="F4" s="200"/>
      <c r="G4" s="201"/>
      <c r="H4" s="199" t="s">
        <v>135</v>
      </c>
      <c r="I4" s="200"/>
      <c r="J4" s="200"/>
      <c r="K4" s="201"/>
      <c r="L4" s="199" t="s">
        <v>135</v>
      </c>
      <c r="M4" s="200"/>
      <c r="N4" s="200"/>
      <c r="O4" s="201"/>
      <c r="P4" s="195"/>
    </row>
    <row r="5" spans="1:16" x14ac:dyDescent="0.25">
      <c r="A5" s="191"/>
      <c r="B5" s="191"/>
      <c r="C5" s="191"/>
      <c r="D5" s="202" t="s">
        <v>59</v>
      </c>
      <c r="E5" s="203" t="s">
        <v>60</v>
      </c>
      <c r="F5" s="204"/>
      <c r="G5" s="205"/>
      <c r="H5" s="202" t="s">
        <v>59</v>
      </c>
      <c r="I5" s="203" t="s">
        <v>60</v>
      </c>
      <c r="J5" s="204"/>
      <c r="K5" s="205"/>
      <c r="L5" s="202" t="s">
        <v>59</v>
      </c>
      <c r="M5" s="203" t="s">
        <v>60</v>
      </c>
      <c r="N5" s="204"/>
      <c r="O5" s="205"/>
    </row>
    <row r="6" spans="1:16" x14ac:dyDescent="0.25">
      <c r="A6" s="206"/>
      <c r="B6" s="206"/>
      <c r="C6" s="207"/>
      <c r="D6" s="202" t="s">
        <v>61</v>
      </c>
      <c r="E6" s="202" t="s">
        <v>62</v>
      </c>
      <c r="F6" s="202" t="s">
        <v>63</v>
      </c>
      <c r="G6" s="202" t="s">
        <v>61</v>
      </c>
      <c r="H6" s="202" t="s">
        <v>61</v>
      </c>
      <c r="I6" s="202" t="s">
        <v>62</v>
      </c>
      <c r="J6" s="202" t="s">
        <v>63</v>
      </c>
      <c r="K6" s="202" t="s">
        <v>61</v>
      </c>
      <c r="L6" s="202" t="s">
        <v>61</v>
      </c>
      <c r="M6" s="202" t="s">
        <v>62</v>
      </c>
      <c r="N6" s="202" t="s">
        <v>63</v>
      </c>
      <c r="O6" s="202" t="s">
        <v>61</v>
      </c>
    </row>
    <row r="7" spans="1:16" x14ac:dyDescent="0.25">
      <c r="A7" s="206">
        <v>1</v>
      </c>
      <c r="B7" s="206">
        <v>2</v>
      </c>
      <c r="C7" s="206">
        <v>3</v>
      </c>
      <c r="D7" s="206">
        <v>12</v>
      </c>
      <c r="E7" s="206">
        <v>13</v>
      </c>
      <c r="F7" s="206">
        <v>14</v>
      </c>
      <c r="G7" s="206">
        <v>15</v>
      </c>
      <c r="H7" s="206"/>
      <c r="I7" s="206"/>
      <c r="J7" s="206"/>
      <c r="K7" s="206"/>
      <c r="L7" s="206"/>
      <c r="M7" s="206"/>
      <c r="N7" s="206"/>
      <c r="O7" s="207"/>
    </row>
    <row r="8" spans="1:16" x14ac:dyDescent="0.25">
      <c r="A8" s="208" t="s">
        <v>4</v>
      </c>
      <c r="B8" s="209" t="s">
        <v>64</v>
      </c>
      <c r="C8" s="210"/>
      <c r="D8" s="211"/>
      <c r="E8" s="212"/>
      <c r="F8" s="213"/>
      <c r="G8" s="214"/>
      <c r="H8" s="211"/>
      <c r="I8" s="212"/>
      <c r="J8" s="213"/>
      <c r="K8" s="214"/>
      <c r="L8" s="211"/>
      <c r="M8" s="212"/>
      <c r="N8" s="213"/>
      <c r="O8" s="214"/>
    </row>
    <row r="9" spans="1:16" ht="28.5" x14ac:dyDescent="0.25">
      <c r="A9" s="208" t="s">
        <v>65</v>
      </c>
      <c r="B9" s="246" t="s">
        <v>66</v>
      </c>
      <c r="C9" s="215" t="s">
        <v>67</v>
      </c>
      <c r="D9" s="225">
        <v>183229.38527366667</v>
      </c>
      <c r="E9" s="226">
        <v>103169.319181</v>
      </c>
      <c r="F9" s="227">
        <v>91719.924916000004</v>
      </c>
      <c r="G9" s="228">
        <v>194889.24409699999</v>
      </c>
      <c r="H9" s="225">
        <v>106651.79291366666</v>
      </c>
      <c r="I9" s="226">
        <v>56963.003261999998</v>
      </c>
      <c r="J9" s="227">
        <v>53490.910003999998</v>
      </c>
      <c r="K9" s="228">
        <v>110453.91326599999</v>
      </c>
      <c r="L9" s="225">
        <v>117537.053967</v>
      </c>
      <c r="M9" s="226">
        <v>63908.486465000009</v>
      </c>
      <c r="N9" s="227">
        <v>54170.224256999994</v>
      </c>
      <c r="O9" s="228">
        <v>118078.710722</v>
      </c>
    </row>
    <row r="10" spans="1:16" x14ac:dyDescent="0.25">
      <c r="A10" s="216" t="s">
        <v>68</v>
      </c>
      <c r="B10" s="217" t="s">
        <v>69</v>
      </c>
      <c r="C10" s="215" t="s">
        <v>67</v>
      </c>
      <c r="D10" s="229">
        <v>183229.38527366667</v>
      </c>
      <c r="E10" s="230">
        <v>103169.319181</v>
      </c>
      <c r="F10" s="231">
        <v>91719.924916000004</v>
      </c>
      <c r="G10" s="232">
        <v>194889.24409699999</v>
      </c>
      <c r="H10" s="229">
        <v>106651.79291366666</v>
      </c>
      <c r="I10" s="230">
        <v>56963.003261999998</v>
      </c>
      <c r="J10" s="231">
        <v>53490.910003999998</v>
      </c>
      <c r="K10" s="232">
        <v>110453.91326599999</v>
      </c>
      <c r="L10" s="229">
        <v>117537.053967</v>
      </c>
      <c r="M10" s="230">
        <v>63908.486465000009</v>
      </c>
      <c r="N10" s="231">
        <v>54170.224256999994</v>
      </c>
      <c r="O10" s="228">
        <v>118078.710722</v>
      </c>
    </row>
    <row r="11" spans="1:16" x14ac:dyDescent="0.25">
      <c r="A11" s="216" t="s">
        <v>70</v>
      </c>
      <c r="B11" s="217" t="s">
        <v>71</v>
      </c>
      <c r="C11" s="215" t="s">
        <v>67</v>
      </c>
      <c r="D11" s="229"/>
      <c r="E11" s="230"/>
      <c r="F11" s="231"/>
      <c r="G11" s="232"/>
      <c r="H11" s="229"/>
      <c r="I11" s="230"/>
      <c r="J11" s="231"/>
      <c r="K11" s="232"/>
      <c r="L11" s="229"/>
      <c r="M11" s="230"/>
      <c r="N11" s="231"/>
      <c r="O11" s="232"/>
    </row>
    <row r="12" spans="1:16" x14ac:dyDescent="0.25">
      <c r="A12" s="208" t="s">
        <v>72</v>
      </c>
      <c r="B12" s="209" t="s">
        <v>73</v>
      </c>
      <c r="C12" s="215" t="s">
        <v>67</v>
      </c>
      <c r="D12" s="233">
        <v>183229.38527366667</v>
      </c>
      <c r="E12" s="234">
        <v>103169.319181</v>
      </c>
      <c r="F12" s="235">
        <v>91719.924916000004</v>
      </c>
      <c r="G12" s="228">
        <v>194889.24409699999</v>
      </c>
      <c r="H12" s="233">
        <v>106651.79291366666</v>
      </c>
      <c r="I12" s="234">
        <v>56963.003261999998</v>
      </c>
      <c r="J12" s="235">
        <v>53490.910003999998</v>
      </c>
      <c r="K12" s="228">
        <v>110453.91326599999</v>
      </c>
      <c r="L12" s="233">
        <v>117537.053967</v>
      </c>
      <c r="M12" s="234">
        <v>63908.486465000009</v>
      </c>
      <c r="N12" s="235">
        <v>54170.224256999994</v>
      </c>
      <c r="O12" s="236">
        <v>118078.710722</v>
      </c>
    </row>
    <row r="13" spans="1:16" x14ac:dyDescent="0.25">
      <c r="A13" s="216" t="s">
        <v>74</v>
      </c>
      <c r="B13" s="217" t="s">
        <v>75</v>
      </c>
      <c r="C13" s="215" t="s">
        <v>67</v>
      </c>
      <c r="D13" s="237">
        <v>183229.38527366667</v>
      </c>
      <c r="E13" s="238">
        <v>103169.319181</v>
      </c>
      <c r="F13" s="239">
        <v>91719.924916000004</v>
      </c>
      <c r="G13" s="232">
        <v>194889.24409699999</v>
      </c>
      <c r="H13" s="237">
        <v>106651.79291366666</v>
      </c>
      <c r="I13" s="238">
        <v>56963.003261999998</v>
      </c>
      <c r="J13" s="239">
        <v>53490.910003999998</v>
      </c>
      <c r="K13" s="232">
        <v>110453.91326599999</v>
      </c>
      <c r="L13" s="237">
        <v>117537.053967</v>
      </c>
      <c r="M13" s="238">
        <v>63908.486465000009</v>
      </c>
      <c r="N13" s="239">
        <v>54170.224256999994</v>
      </c>
      <c r="O13" s="236">
        <v>118078.710722</v>
      </c>
    </row>
    <row r="14" spans="1:16" x14ac:dyDescent="0.25">
      <c r="A14" s="216" t="s">
        <v>76</v>
      </c>
      <c r="B14" s="217" t="s">
        <v>77</v>
      </c>
      <c r="C14" s="215" t="s">
        <v>67</v>
      </c>
      <c r="D14" s="237"/>
      <c r="E14" s="238"/>
      <c r="F14" s="239"/>
      <c r="G14" s="232"/>
      <c r="H14" s="237"/>
      <c r="I14" s="238"/>
      <c r="J14" s="239"/>
      <c r="K14" s="232"/>
      <c r="L14" s="237"/>
      <c r="M14" s="238"/>
      <c r="N14" s="239"/>
      <c r="O14" s="240"/>
    </row>
    <row r="15" spans="1:16" x14ac:dyDescent="0.25">
      <c r="A15" s="208" t="s">
        <v>78</v>
      </c>
      <c r="B15" s="246" t="s">
        <v>79</v>
      </c>
      <c r="C15" s="215" t="s">
        <v>67</v>
      </c>
      <c r="D15" s="233">
        <v>183229.38527366667</v>
      </c>
      <c r="E15" s="234">
        <v>103169.319181</v>
      </c>
      <c r="F15" s="235">
        <v>91719.924916000004</v>
      </c>
      <c r="G15" s="228">
        <v>194889.24409699999</v>
      </c>
      <c r="H15" s="233">
        <v>106651.79291366666</v>
      </c>
      <c r="I15" s="234">
        <v>56963.003261999998</v>
      </c>
      <c r="J15" s="235">
        <v>53490.910003999998</v>
      </c>
      <c r="K15" s="228">
        <v>110453.91326599999</v>
      </c>
      <c r="L15" s="233">
        <v>117537.053967</v>
      </c>
      <c r="M15" s="234">
        <v>63908.486465000009</v>
      </c>
      <c r="N15" s="235">
        <v>54170.224256999994</v>
      </c>
      <c r="O15" s="236">
        <v>118078.710722</v>
      </c>
    </row>
    <row r="16" spans="1:16" x14ac:dyDescent="0.25">
      <c r="A16" s="216" t="s">
        <v>80</v>
      </c>
      <c r="B16" s="217" t="s">
        <v>81</v>
      </c>
      <c r="C16" s="215" t="s">
        <v>67</v>
      </c>
      <c r="D16" s="237">
        <v>2287.17916666667</v>
      </c>
      <c r="E16" s="238">
        <v>863</v>
      </c>
      <c r="F16" s="239">
        <v>749.75599999999997</v>
      </c>
      <c r="G16" s="232">
        <v>1612.7559999999999</v>
      </c>
      <c r="H16" s="237">
        <v>5916.3999999999987</v>
      </c>
      <c r="I16" s="238">
        <v>2520.3530000000005</v>
      </c>
      <c r="J16" s="239">
        <v>2384.0080000000003</v>
      </c>
      <c r="K16" s="232">
        <v>4904.3610000000008</v>
      </c>
      <c r="L16" s="237">
        <v>2159.4</v>
      </c>
      <c r="M16" s="238">
        <v>1066.0272879999998</v>
      </c>
      <c r="N16" s="239">
        <v>774.13842799999998</v>
      </c>
      <c r="O16" s="236">
        <v>1840.1657159999997</v>
      </c>
    </row>
    <row r="17" spans="1:15" x14ac:dyDescent="0.25">
      <c r="A17" s="216" t="s">
        <v>82</v>
      </c>
      <c r="B17" s="217" t="s">
        <v>83</v>
      </c>
      <c r="C17" s="215" t="s">
        <v>67</v>
      </c>
      <c r="D17" s="237"/>
      <c r="E17" s="238"/>
      <c r="F17" s="239"/>
      <c r="G17" s="232"/>
      <c r="H17" s="237"/>
      <c r="I17" s="238"/>
      <c r="J17" s="239"/>
      <c r="K17" s="232"/>
      <c r="L17" s="237"/>
      <c r="M17" s="238"/>
      <c r="N17" s="239"/>
      <c r="O17" s="240"/>
    </row>
    <row r="18" spans="1:15" x14ac:dyDescent="0.25">
      <c r="A18" s="216" t="s">
        <v>84</v>
      </c>
      <c r="B18" s="209" t="s">
        <v>85</v>
      </c>
      <c r="C18" s="215" t="s">
        <v>67</v>
      </c>
      <c r="D18" s="233">
        <v>180942.20610700001</v>
      </c>
      <c r="E18" s="234">
        <v>102306.319181</v>
      </c>
      <c r="F18" s="235">
        <v>90970.16891600001</v>
      </c>
      <c r="G18" s="228">
        <v>193276.48809699999</v>
      </c>
      <c r="H18" s="233">
        <v>100735.39291366667</v>
      </c>
      <c r="I18" s="234">
        <v>54442.650261999996</v>
      </c>
      <c r="J18" s="235">
        <v>51106.902003999996</v>
      </c>
      <c r="K18" s="228">
        <v>105549.55226599998</v>
      </c>
      <c r="L18" s="233">
        <v>115377.65396700001</v>
      </c>
      <c r="M18" s="234">
        <v>62842.459177000012</v>
      </c>
      <c r="N18" s="235">
        <v>53396.085828999996</v>
      </c>
      <c r="O18" s="236">
        <v>116238.545006</v>
      </c>
    </row>
    <row r="19" spans="1:15" x14ac:dyDescent="0.25">
      <c r="A19" s="216" t="s">
        <v>86</v>
      </c>
      <c r="B19" s="217" t="s">
        <v>87</v>
      </c>
      <c r="C19" s="215" t="s">
        <v>67</v>
      </c>
      <c r="D19" s="237">
        <v>142404.747787</v>
      </c>
      <c r="E19" s="238">
        <v>80772.083589999995</v>
      </c>
      <c r="F19" s="239">
        <v>68624.340916000001</v>
      </c>
      <c r="G19" s="232">
        <v>149396.42450600001</v>
      </c>
      <c r="H19" s="237">
        <v>87598.919793666675</v>
      </c>
      <c r="I19" s="238">
        <v>47164.981262000001</v>
      </c>
      <c r="J19" s="239">
        <v>45295.323004000005</v>
      </c>
      <c r="K19" s="232">
        <v>92460.304266000006</v>
      </c>
      <c r="L19" s="237">
        <v>103690.162647</v>
      </c>
      <c r="M19" s="238">
        <v>55460.408177000005</v>
      </c>
      <c r="N19" s="239">
        <v>46522.007925999998</v>
      </c>
      <c r="O19" s="240">
        <v>101982.416103</v>
      </c>
    </row>
    <row r="20" spans="1:15" x14ac:dyDescent="0.25">
      <c r="A20" s="216"/>
      <c r="B20" s="218" t="s">
        <v>88</v>
      </c>
      <c r="C20" s="215" t="s">
        <v>67</v>
      </c>
      <c r="D20" s="237">
        <v>142404.747787</v>
      </c>
      <c r="E20" s="238">
        <v>80772.083589999995</v>
      </c>
      <c r="F20" s="239">
        <v>68624.340916000001</v>
      </c>
      <c r="G20" s="232">
        <v>149396.42450600001</v>
      </c>
      <c r="H20" s="237">
        <v>87598.919793666675</v>
      </c>
      <c r="I20" s="238">
        <v>47164.981262000001</v>
      </c>
      <c r="J20" s="239">
        <v>45295.323004000005</v>
      </c>
      <c r="K20" s="232">
        <v>92460.304266000006</v>
      </c>
      <c r="L20" s="237">
        <v>103690.162647</v>
      </c>
      <c r="M20" s="238">
        <v>55460.408177000005</v>
      </c>
      <c r="N20" s="239">
        <v>46522.007925999998</v>
      </c>
      <c r="O20" s="236">
        <v>101982.416103</v>
      </c>
    </row>
    <row r="21" spans="1:15" x14ac:dyDescent="0.25">
      <c r="A21" s="216"/>
      <c r="B21" s="218" t="s">
        <v>89</v>
      </c>
      <c r="C21" s="215" t="s">
        <v>67</v>
      </c>
      <c r="D21" s="237"/>
      <c r="E21" s="238"/>
      <c r="F21" s="239"/>
      <c r="G21" s="232"/>
      <c r="H21" s="237"/>
      <c r="I21" s="238"/>
      <c r="J21" s="239"/>
      <c r="K21" s="232"/>
      <c r="L21" s="237"/>
      <c r="M21" s="238"/>
      <c r="N21" s="239"/>
      <c r="O21" s="240"/>
    </row>
    <row r="22" spans="1:15" x14ac:dyDescent="0.25">
      <c r="A22" s="216" t="s">
        <v>90</v>
      </c>
      <c r="B22" s="217" t="s">
        <v>91</v>
      </c>
      <c r="C22" s="215" t="s">
        <v>67</v>
      </c>
      <c r="D22" s="237">
        <v>11876.318198000001</v>
      </c>
      <c r="E22" s="238">
        <v>6896.2552999999998</v>
      </c>
      <c r="F22" s="239">
        <v>7012.4929999999995</v>
      </c>
      <c r="G22" s="232">
        <v>13908.748299999999</v>
      </c>
      <c r="H22" s="237">
        <v>9785.9310000000005</v>
      </c>
      <c r="I22" s="238">
        <v>4505.1570000000002</v>
      </c>
      <c r="J22" s="239">
        <v>3114.808</v>
      </c>
      <c r="K22" s="232">
        <v>7619.9650000000001</v>
      </c>
      <c r="L22" s="237">
        <v>8432.6550000000007</v>
      </c>
      <c r="M22" s="238">
        <v>5474.7289999999994</v>
      </c>
      <c r="N22" s="239">
        <v>4955.5709999999999</v>
      </c>
      <c r="O22" s="236">
        <v>10430.299999999999</v>
      </c>
    </row>
    <row r="23" spans="1:15" x14ac:dyDescent="0.25">
      <c r="A23" s="216" t="s">
        <v>92</v>
      </c>
      <c r="B23" s="217" t="s">
        <v>93</v>
      </c>
      <c r="C23" s="215" t="s">
        <v>67</v>
      </c>
      <c r="D23" s="237">
        <v>26661.140121999997</v>
      </c>
      <c r="E23" s="238">
        <v>14637.980291</v>
      </c>
      <c r="F23" s="239">
        <v>15333.335000000001</v>
      </c>
      <c r="G23" s="232">
        <v>29971.315290999999</v>
      </c>
      <c r="H23" s="237">
        <v>3350.5417666666667</v>
      </c>
      <c r="I23" s="238">
        <v>2772.5119999999997</v>
      </c>
      <c r="J23" s="239">
        <v>2696.7710000000002</v>
      </c>
      <c r="K23" s="232">
        <v>5469.2829999999994</v>
      </c>
      <c r="L23" s="237">
        <v>3254.8363199999999</v>
      </c>
      <c r="M23" s="238">
        <v>1907.3219999999997</v>
      </c>
      <c r="N23" s="239">
        <v>1918.5069030000002</v>
      </c>
      <c r="O23" s="236">
        <v>3825.8289029999996</v>
      </c>
    </row>
    <row r="24" spans="1:15" x14ac:dyDescent="0.25">
      <c r="A24" s="208" t="s">
        <v>5</v>
      </c>
      <c r="B24" s="209" t="s">
        <v>94</v>
      </c>
      <c r="C24" s="215" t="s">
        <v>67</v>
      </c>
      <c r="D24" s="237">
        <v>0</v>
      </c>
      <c r="E24" s="238">
        <v>0</v>
      </c>
      <c r="F24" s="239">
        <v>0</v>
      </c>
      <c r="G24" s="232">
        <v>0</v>
      </c>
      <c r="H24" s="237">
        <v>0</v>
      </c>
      <c r="I24" s="238">
        <v>0</v>
      </c>
      <c r="J24" s="239">
        <v>0</v>
      </c>
      <c r="K24" s="232">
        <v>0</v>
      </c>
      <c r="L24" s="237">
        <v>0</v>
      </c>
      <c r="M24" s="238">
        <v>0</v>
      </c>
      <c r="N24" s="239">
        <v>0</v>
      </c>
      <c r="O24" s="240">
        <v>0</v>
      </c>
    </row>
    <row r="25" spans="1:15" x14ac:dyDescent="0.25">
      <c r="A25" s="215" t="s">
        <v>20</v>
      </c>
      <c r="B25" s="219" t="s">
        <v>95</v>
      </c>
      <c r="C25" s="215" t="s">
        <v>67</v>
      </c>
      <c r="D25" s="237"/>
      <c r="E25" s="238"/>
      <c r="F25" s="239"/>
      <c r="G25" s="232"/>
      <c r="H25" s="237"/>
      <c r="I25" s="238"/>
      <c r="J25" s="239"/>
      <c r="K25" s="232"/>
      <c r="L25" s="237"/>
      <c r="M25" s="238"/>
      <c r="N25" s="239"/>
      <c r="O25" s="240"/>
    </row>
    <row r="26" spans="1:15" x14ac:dyDescent="0.25">
      <c r="A26" s="215" t="s">
        <v>31</v>
      </c>
      <c r="B26" s="217" t="s">
        <v>96</v>
      </c>
      <c r="C26" s="215" t="s">
        <v>67</v>
      </c>
      <c r="D26" s="237"/>
      <c r="E26" s="238"/>
      <c r="F26" s="239"/>
      <c r="G26" s="232"/>
      <c r="H26" s="237"/>
      <c r="I26" s="238"/>
      <c r="J26" s="239"/>
      <c r="K26" s="232"/>
      <c r="L26" s="237"/>
      <c r="M26" s="238"/>
      <c r="N26" s="239"/>
      <c r="O26" s="240"/>
    </row>
    <row r="27" spans="1:15" ht="28.5" x14ac:dyDescent="0.25">
      <c r="A27" s="220" t="s">
        <v>6</v>
      </c>
      <c r="B27" s="246" t="s">
        <v>97</v>
      </c>
      <c r="C27" s="215" t="s">
        <v>67</v>
      </c>
      <c r="D27" s="237">
        <v>0</v>
      </c>
      <c r="E27" s="238">
        <v>0</v>
      </c>
      <c r="F27" s="239">
        <v>0</v>
      </c>
      <c r="G27" s="232">
        <v>0</v>
      </c>
      <c r="H27" s="237">
        <v>0</v>
      </c>
      <c r="I27" s="238">
        <v>0</v>
      </c>
      <c r="J27" s="239">
        <v>0</v>
      </c>
      <c r="K27" s="232">
        <v>0</v>
      </c>
      <c r="L27" s="237">
        <v>0</v>
      </c>
      <c r="M27" s="238">
        <v>0</v>
      </c>
      <c r="N27" s="239">
        <v>0</v>
      </c>
      <c r="O27" s="240">
        <v>0</v>
      </c>
    </row>
    <row r="28" spans="1:15" x14ac:dyDescent="0.25">
      <c r="A28" s="215" t="s">
        <v>98</v>
      </c>
      <c r="B28" s="217" t="s">
        <v>99</v>
      </c>
      <c r="C28" s="215" t="s">
        <v>67</v>
      </c>
      <c r="D28" s="237"/>
      <c r="E28" s="238"/>
      <c r="F28" s="239"/>
      <c r="G28" s="232"/>
      <c r="H28" s="237"/>
      <c r="I28" s="238"/>
      <c r="J28" s="239"/>
      <c r="K28" s="232"/>
      <c r="L28" s="237"/>
      <c r="M28" s="238"/>
      <c r="N28" s="239"/>
      <c r="O28" s="240"/>
    </row>
    <row r="29" spans="1:15" x14ac:dyDescent="0.25">
      <c r="A29" s="215" t="s">
        <v>100</v>
      </c>
      <c r="B29" s="219" t="s">
        <v>101</v>
      </c>
      <c r="C29" s="215" t="s">
        <v>67</v>
      </c>
      <c r="D29" s="237"/>
      <c r="E29" s="238"/>
      <c r="F29" s="239"/>
      <c r="G29" s="232"/>
      <c r="H29" s="237"/>
      <c r="I29" s="238"/>
      <c r="J29" s="239"/>
      <c r="K29" s="232"/>
      <c r="L29" s="237"/>
      <c r="M29" s="238"/>
      <c r="N29" s="239"/>
      <c r="O29" s="240"/>
    </row>
    <row r="30" spans="1:15" x14ac:dyDescent="0.25">
      <c r="A30" s="220" t="s">
        <v>102</v>
      </c>
      <c r="B30" s="209" t="s">
        <v>103</v>
      </c>
      <c r="C30" s="215" t="s">
        <v>67</v>
      </c>
      <c r="D30" s="237"/>
      <c r="E30" s="238"/>
      <c r="F30" s="239"/>
      <c r="G30" s="232"/>
      <c r="H30" s="237"/>
      <c r="I30" s="238"/>
      <c r="J30" s="239"/>
      <c r="K30" s="232"/>
      <c r="L30" s="237"/>
      <c r="M30" s="238"/>
      <c r="N30" s="239"/>
      <c r="O30" s="240"/>
    </row>
    <row r="31" spans="1:15" x14ac:dyDescent="0.25">
      <c r="A31" s="221" t="s">
        <v>104</v>
      </c>
      <c r="B31" s="222" t="s">
        <v>105</v>
      </c>
      <c r="C31" s="223" t="s">
        <v>67</v>
      </c>
      <c r="D31" s="241">
        <v>183229.38527366667</v>
      </c>
      <c r="E31" s="242">
        <v>103169.319181</v>
      </c>
      <c r="F31" s="243">
        <v>91719.924916000004</v>
      </c>
      <c r="G31" s="244">
        <v>194889.24409699999</v>
      </c>
      <c r="H31" s="241">
        <v>106651.79291366666</v>
      </c>
      <c r="I31" s="242">
        <v>56963.003261999998</v>
      </c>
      <c r="J31" s="243">
        <v>53490.910003999998</v>
      </c>
      <c r="K31" s="244">
        <v>110453.91326599999</v>
      </c>
      <c r="L31" s="241">
        <v>117537.053967</v>
      </c>
      <c r="M31" s="242">
        <v>63908.486465000009</v>
      </c>
      <c r="N31" s="243">
        <v>54170.224256999994</v>
      </c>
      <c r="O31" s="245">
        <v>118078.710722</v>
      </c>
    </row>
    <row r="32" spans="1:15" x14ac:dyDescent="0.25"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</row>
  </sheetData>
  <mergeCells count="16">
    <mergeCell ref="L4:O4"/>
    <mergeCell ref="M5:O5"/>
    <mergeCell ref="I5:K5"/>
    <mergeCell ref="A1:K1"/>
    <mergeCell ref="A2:A5"/>
    <mergeCell ref="B2:B5"/>
    <mergeCell ref="C2:C5"/>
    <mergeCell ref="D4:G4"/>
    <mergeCell ref="E5:G5"/>
    <mergeCell ref="H4:K4"/>
    <mergeCell ref="D2:G2"/>
    <mergeCell ref="D3:G3"/>
    <mergeCell ref="H2:K2"/>
    <mergeCell ref="H3:K3"/>
    <mergeCell ref="L2:O2"/>
    <mergeCell ref="L3:O3"/>
  </mergeCells>
  <printOptions horizontalCentered="1"/>
  <pageMargins left="0.39370078740157483" right="0.39370078740157483" top="1.1811023622047245" bottom="0.39370078740157483" header="0" footer="0"/>
  <pageSetup paperSize="9" scale="80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B1" zoomScale="80" zoomScaleNormal="80" workbookViewId="0">
      <selection activeCell="B24" sqref="B24"/>
    </sheetView>
  </sheetViews>
  <sheetFormatPr defaultColWidth="9.140625" defaultRowHeight="15.75" x14ac:dyDescent="0.25"/>
  <cols>
    <col min="1" max="1" width="3.7109375" style="68" hidden="1" customWidth="1"/>
    <col min="2" max="2" width="7.42578125" style="68" customWidth="1"/>
    <col min="3" max="3" width="53" style="68" customWidth="1"/>
    <col min="4" max="4" width="14.7109375" style="68" customWidth="1"/>
    <col min="5" max="5" width="24.42578125" style="68" customWidth="1"/>
    <col min="6" max="6" width="40.7109375" style="68" customWidth="1"/>
    <col min="7" max="7" width="14.5703125" style="68" customWidth="1"/>
    <col min="8" max="8" width="18" style="68" customWidth="1"/>
    <col min="9" max="9" width="18.5703125" style="68" customWidth="1"/>
    <col min="10" max="10" width="32.7109375" style="68" customWidth="1"/>
    <col min="11" max="16384" width="9.140625" style="68"/>
  </cols>
  <sheetData>
    <row r="1" spans="2:10" ht="36.75" customHeight="1" x14ac:dyDescent="0.25">
      <c r="B1" s="99" t="s">
        <v>109</v>
      </c>
      <c r="C1" s="99"/>
      <c r="D1" s="99"/>
      <c r="E1" s="99"/>
      <c r="F1" s="99"/>
      <c r="G1" s="99"/>
      <c r="H1" s="99"/>
      <c r="I1" s="99"/>
      <c r="J1" s="99"/>
    </row>
    <row r="2" spans="2:10" ht="13.5" customHeight="1" x14ac:dyDescent="0.25">
      <c r="B2" s="103"/>
      <c r="C2" s="103"/>
      <c r="D2" s="103"/>
      <c r="F2" s="103"/>
      <c r="G2" s="103"/>
    </row>
    <row r="3" spans="2:10" x14ac:dyDescent="0.25">
      <c r="B3" s="106" t="s">
        <v>110</v>
      </c>
      <c r="C3" s="106"/>
      <c r="D3" s="106"/>
      <c r="E3" s="106"/>
      <c r="F3" s="106"/>
      <c r="G3" s="106"/>
      <c r="H3" s="106"/>
    </row>
    <row r="4" spans="2:10" ht="18" customHeight="1" x14ac:dyDescent="0.25">
      <c r="B4" s="109" t="s">
        <v>11</v>
      </c>
      <c r="C4" s="107" t="s">
        <v>111</v>
      </c>
      <c r="D4" s="107"/>
      <c r="E4" s="107"/>
      <c r="F4" s="108" t="s">
        <v>112</v>
      </c>
      <c r="G4" s="107"/>
      <c r="H4" s="107"/>
      <c r="I4" s="102" t="s">
        <v>136</v>
      </c>
      <c r="J4" s="102" t="s">
        <v>139</v>
      </c>
    </row>
    <row r="5" spans="2:10" ht="63" x14ac:dyDescent="0.25">
      <c r="B5" s="110"/>
      <c r="C5" s="64" t="s">
        <v>12</v>
      </c>
      <c r="D5" s="66" t="s">
        <v>0</v>
      </c>
      <c r="E5" s="65" t="s">
        <v>13</v>
      </c>
      <c r="F5" s="63" t="s">
        <v>12</v>
      </c>
      <c r="G5" s="66" t="s">
        <v>0</v>
      </c>
      <c r="H5" s="65" t="s">
        <v>113</v>
      </c>
      <c r="I5" s="102"/>
      <c r="J5" s="102"/>
    </row>
    <row r="6" spans="2:10" x14ac:dyDescent="0.25">
      <c r="B6" s="66">
        <v>1</v>
      </c>
      <c r="C6" s="66">
        <v>2</v>
      </c>
      <c r="D6" s="66">
        <v>3</v>
      </c>
      <c r="E6" s="65">
        <v>4</v>
      </c>
      <c r="F6" s="66">
        <v>5</v>
      </c>
      <c r="G6" s="66">
        <v>6</v>
      </c>
      <c r="H6" s="65">
        <v>7</v>
      </c>
      <c r="I6" s="32">
        <v>8</v>
      </c>
      <c r="J6" s="32">
        <v>9</v>
      </c>
    </row>
    <row r="7" spans="2:10" x14ac:dyDescent="0.25">
      <c r="B7" s="77" t="s">
        <v>4</v>
      </c>
      <c r="C7" s="85" t="s">
        <v>7</v>
      </c>
      <c r="D7" s="78"/>
      <c r="E7" s="84"/>
      <c r="F7" s="79"/>
      <c r="G7" s="33"/>
      <c r="H7" s="75"/>
      <c r="I7" s="69"/>
      <c r="J7" s="70"/>
    </row>
    <row r="8" spans="2:10" x14ac:dyDescent="0.25">
      <c r="B8" s="86" t="s">
        <v>65</v>
      </c>
      <c r="C8" s="87" t="s">
        <v>150</v>
      </c>
      <c r="D8" s="86" t="s">
        <v>135</v>
      </c>
      <c r="E8" s="88">
        <v>9169.5411889822299</v>
      </c>
      <c r="F8" s="18" t="str">
        <f>C8</f>
        <v xml:space="preserve">Ремонт сетей канализации </v>
      </c>
      <c r="G8" s="89" t="str">
        <f>D8</f>
        <v>2022 год</v>
      </c>
      <c r="H8" s="247">
        <v>0</v>
      </c>
      <c r="I8" s="76">
        <f>H8-E8</f>
        <v>-9169.5411889822299</v>
      </c>
      <c r="J8" s="71"/>
    </row>
    <row r="9" spans="2:10" x14ac:dyDescent="0.25">
      <c r="B9" s="75" t="s">
        <v>14</v>
      </c>
      <c r="C9" s="97"/>
      <c r="D9" s="98"/>
      <c r="E9" s="74">
        <v>9169.5411889822299</v>
      </c>
      <c r="F9" s="104" t="s">
        <v>14</v>
      </c>
      <c r="G9" s="105"/>
      <c r="H9" s="74"/>
      <c r="I9" s="74">
        <f>I8</f>
        <v>-9169.5411889822299</v>
      </c>
      <c r="J9" s="71"/>
    </row>
    <row r="10" spans="2:10" x14ac:dyDescent="0.25">
      <c r="B10" s="7"/>
      <c r="C10" s="8"/>
      <c r="D10" s="9"/>
      <c r="F10" s="8"/>
      <c r="G10" s="9"/>
    </row>
    <row r="11" spans="2:10" x14ac:dyDescent="0.25">
      <c r="B11" s="100" t="s">
        <v>114</v>
      </c>
      <c r="C11" s="100"/>
      <c r="D11" s="100"/>
      <c r="E11" s="100"/>
      <c r="F11" s="100"/>
      <c r="G11" s="100"/>
      <c r="H11" s="100"/>
    </row>
    <row r="12" spans="2:10" x14ac:dyDescent="0.25">
      <c r="B12" s="109" t="s">
        <v>11</v>
      </c>
      <c r="C12" s="107" t="s">
        <v>111</v>
      </c>
      <c r="D12" s="107"/>
      <c r="E12" s="107"/>
      <c r="F12" s="108" t="s">
        <v>112</v>
      </c>
      <c r="G12" s="107"/>
      <c r="H12" s="107"/>
      <c r="I12" s="102" t="s">
        <v>136</v>
      </c>
      <c r="J12" s="102" t="s">
        <v>139</v>
      </c>
    </row>
    <row r="13" spans="2:10" ht="63" x14ac:dyDescent="0.25">
      <c r="B13" s="110"/>
      <c r="C13" s="64" t="s">
        <v>12</v>
      </c>
      <c r="D13" s="66" t="s">
        <v>0</v>
      </c>
      <c r="E13" s="65" t="s">
        <v>13</v>
      </c>
      <c r="F13" s="63" t="s">
        <v>12</v>
      </c>
      <c r="G13" s="66" t="s">
        <v>0</v>
      </c>
      <c r="H13" s="65" t="s">
        <v>113</v>
      </c>
      <c r="I13" s="102"/>
      <c r="J13" s="102"/>
    </row>
    <row r="14" spans="2:10" x14ac:dyDescent="0.25">
      <c r="B14" s="66">
        <v>1</v>
      </c>
      <c r="C14" s="66">
        <v>2</v>
      </c>
      <c r="D14" s="66">
        <v>3</v>
      </c>
      <c r="E14" s="65">
        <v>4</v>
      </c>
      <c r="F14" s="66">
        <v>5</v>
      </c>
      <c r="G14" s="66">
        <v>6</v>
      </c>
      <c r="H14" s="65">
        <v>7</v>
      </c>
      <c r="I14" s="32">
        <v>8</v>
      </c>
      <c r="J14" s="32">
        <v>9</v>
      </c>
    </row>
    <row r="15" spans="2:10" x14ac:dyDescent="0.25">
      <c r="B15" s="10" t="s">
        <v>4</v>
      </c>
      <c r="C15" s="67"/>
      <c r="D15" s="12"/>
      <c r="E15" s="72"/>
      <c r="F15" s="67"/>
      <c r="G15" s="12"/>
      <c r="H15" s="72"/>
      <c r="I15" s="71"/>
      <c r="J15" s="71"/>
    </row>
    <row r="16" spans="2:10" x14ac:dyDescent="0.25">
      <c r="B16" s="11" t="s">
        <v>14</v>
      </c>
      <c r="C16" s="67"/>
      <c r="D16" s="13"/>
      <c r="E16" s="72"/>
      <c r="F16" s="67"/>
      <c r="G16" s="13"/>
      <c r="H16" s="72"/>
      <c r="I16" s="71"/>
      <c r="J16" s="71"/>
    </row>
    <row r="17" spans="2:10" x14ac:dyDescent="0.25">
      <c r="B17" s="111" t="s">
        <v>27</v>
      </c>
      <c r="C17" s="111"/>
      <c r="D17" s="111"/>
      <c r="E17" s="111"/>
      <c r="F17" s="111"/>
      <c r="G17" s="111"/>
      <c r="H17" s="111"/>
    </row>
    <row r="18" spans="2:10" x14ac:dyDescent="0.25">
      <c r="B18" s="14"/>
      <c r="C18" s="14"/>
      <c r="D18" s="14"/>
      <c r="F18" s="14"/>
      <c r="G18" s="14"/>
    </row>
    <row r="19" spans="2:10" x14ac:dyDescent="0.25">
      <c r="B19" s="106" t="s">
        <v>115</v>
      </c>
      <c r="C19" s="106"/>
      <c r="D19" s="106"/>
      <c r="E19" s="106"/>
      <c r="F19" s="106"/>
      <c r="G19" s="106"/>
      <c r="H19" s="106"/>
    </row>
    <row r="20" spans="2:10" x14ac:dyDescent="0.25">
      <c r="B20" s="109" t="s">
        <v>11</v>
      </c>
      <c r="C20" s="107" t="s">
        <v>111</v>
      </c>
      <c r="D20" s="107"/>
      <c r="E20" s="107"/>
      <c r="F20" s="108" t="s">
        <v>112</v>
      </c>
      <c r="G20" s="107"/>
      <c r="H20" s="107"/>
      <c r="I20" s="102" t="s">
        <v>136</v>
      </c>
      <c r="J20" s="102" t="s">
        <v>139</v>
      </c>
    </row>
    <row r="21" spans="2:10" ht="63" x14ac:dyDescent="0.25">
      <c r="B21" s="110"/>
      <c r="C21" s="64" t="s">
        <v>12</v>
      </c>
      <c r="D21" s="66" t="s">
        <v>0</v>
      </c>
      <c r="E21" s="65" t="s">
        <v>13</v>
      </c>
      <c r="F21" s="63" t="s">
        <v>12</v>
      </c>
      <c r="G21" s="66" t="s">
        <v>0</v>
      </c>
      <c r="H21" s="65" t="s">
        <v>113</v>
      </c>
      <c r="I21" s="102"/>
      <c r="J21" s="102"/>
    </row>
    <row r="22" spans="2:10" x14ac:dyDescent="0.25">
      <c r="B22" s="66">
        <v>1</v>
      </c>
      <c r="C22" s="66">
        <v>2</v>
      </c>
      <c r="D22" s="66">
        <v>3</v>
      </c>
      <c r="E22" s="65">
        <v>4</v>
      </c>
      <c r="F22" s="66">
        <v>5</v>
      </c>
      <c r="G22" s="66">
        <v>6</v>
      </c>
      <c r="H22" s="65">
        <v>7</v>
      </c>
      <c r="I22" s="32">
        <v>8</v>
      </c>
      <c r="J22" s="32">
        <v>9</v>
      </c>
    </row>
    <row r="23" spans="2:10" x14ac:dyDescent="0.25">
      <c r="B23" s="10" t="s">
        <v>4</v>
      </c>
      <c r="C23" s="67"/>
      <c r="D23" s="12"/>
      <c r="E23" s="72"/>
      <c r="F23" s="67"/>
      <c r="G23" s="12"/>
      <c r="H23" s="72"/>
      <c r="I23" s="71"/>
      <c r="J23" s="71"/>
    </row>
    <row r="24" spans="2:10" x14ac:dyDescent="0.25">
      <c r="B24" s="11" t="s">
        <v>14</v>
      </c>
      <c r="C24" s="67"/>
      <c r="D24" s="13"/>
      <c r="E24" s="72"/>
      <c r="F24" s="67"/>
      <c r="G24" s="13"/>
      <c r="H24" s="72"/>
      <c r="I24" s="71"/>
      <c r="J24" s="71"/>
    </row>
    <row r="25" spans="2:10" x14ac:dyDescent="0.25">
      <c r="B25" s="111" t="s">
        <v>28</v>
      </c>
      <c r="C25" s="111"/>
      <c r="D25" s="111"/>
      <c r="E25" s="111"/>
      <c r="F25" s="111"/>
      <c r="G25" s="111"/>
      <c r="H25" s="111"/>
    </row>
    <row r="26" spans="2:10" x14ac:dyDescent="0.25">
      <c r="B26" s="7"/>
      <c r="C26" s="8"/>
      <c r="D26" s="9"/>
      <c r="F26" s="8"/>
      <c r="G26" s="9"/>
    </row>
    <row r="27" spans="2:10" x14ac:dyDescent="0.25">
      <c r="D27" s="73"/>
      <c r="E27" s="73"/>
    </row>
    <row r="28" spans="2:10" x14ac:dyDescent="0.25">
      <c r="D28" s="73"/>
      <c r="E28" s="73"/>
    </row>
    <row r="29" spans="2:10" x14ac:dyDescent="0.25">
      <c r="D29" s="73"/>
      <c r="E29" s="73"/>
    </row>
  </sheetData>
  <mergeCells count="27">
    <mergeCell ref="B25:H25"/>
    <mergeCell ref="F20:H20"/>
    <mergeCell ref="F19:H19"/>
    <mergeCell ref="B17:H17"/>
    <mergeCell ref="I12:I13"/>
    <mergeCell ref="J12:J13"/>
    <mergeCell ref="I20:I21"/>
    <mergeCell ref="J20:J21"/>
    <mergeCell ref="B3:H3"/>
    <mergeCell ref="C4:E4"/>
    <mergeCell ref="F4:H4"/>
    <mergeCell ref="B4:B5"/>
    <mergeCell ref="B19:E19"/>
    <mergeCell ref="B20:B21"/>
    <mergeCell ref="C20:E20"/>
    <mergeCell ref="F12:H12"/>
    <mergeCell ref="B11:E11"/>
    <mergeCell ref="B12:B13"/>
    <mergeCell ref="C12:E12"/>
    <mergeCell ref="I4:I5"/>
    <mergeCell ref="B1:J1"/>
    <mergeCell ref="F11:H11"/>
    <mergeCell ref="J4:J5"/>
    <mergeCell ref="F2:G2"/>
    <mergeCell ref="B2:D2"/>
    <mergeCell ref="C9:D9"/>
    <mergeCell ref="F9:G9"/>
  </mergeCells>
  <phoneticPr fontId="2" type="noConversion"/>
  <printOptions horizontalCentered="1"/>
  <pageMargins left="0.39370078740157483" right="0.39370078740157483" top="1.1811023622047245" bottom="0.39370078740157483" header="0" footer="0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opLeftCell="B1" zoomScale="90" zoomScaleNormal="90" workbookViewId="0">
      <selection activeCell="C39" sqref="C39"/>
    </sheetView>
  </sheetViews>
  <sheetFormatPr defaultColWidth="9.140625" defaultRowHeight="15.75" x14ac:dyDescent="0.25"/>
  <cols>
    <col min="1" max="1" width="3.7109375" style="6" hidden="1" customWidth="1"/>
    <col min="2" max="2" width="7.42578125" style="6" customWidth="1"/>
    <col min="3" max="3" width="38.5703125" style="6" customWidth="1"/>
    <col min="4" max="4" width="12.5703125" style="6" customWidth="1"/>
    <col min="5" max="5" width="14.7109375" style="6" customWidth="1"/>
    <col min="6" max="6" width="36" style="6" customWidth="1"/>
    <col min="7" max="7" width="11.140625" style="6" customWidth="1"/>
    <col min="8" max="8" width="14.7109375" style="6" customWidth="1"/>
    <col min="9" max="16384" width="9.140625" style="6"/>
  </cols>
  <sheetData>
    <row r="1" spans="2:8" ht="17.25" customHeight="1" x14ac:dyDescent="0.25">
      <c r="B1" s="112" t="s">
        <v>116</v>
      </c>
      <c r="C1" s="112"/>
      <c r="D1" s="112"/>
      <c r="E1" s="113"/>
      <c r="F1" s="113"/>
      <c r="G1" s="113"/>
    </row>
    <row r="2" spans="2:8" ht="17.25" customHeight="1" x14ac:dyDescent="0.25">
      <c r="B2" s="109" t="s">
        <v>15</v>
      </c>
      <c r="C2" s="119" t="s">
        <v>111</v>
      </c>
      <c r="D2" s="120"/>
      <c r="E2" s="83"/>
      <c r="F2" s="118" t="s">
        <v>112</v>
      </c>
      <c r="G2" s="118"/>
      <c r="H2" s="83"/>
    </row>
    <row r="3" spans="2:8" ht="42" customHeight="1" x14ac:dyDescent="0.25">
      <c r="B3" s="101"/>
      <c r="C3" s="114" t="s">
        <v>10</v>
      </c>
      <c r="D3" s="109" t="s">
        <v>16</v>
      </c>
      <c r="E3" s="82" t="s">
        <v>17</v>
      </c>
      <c r="F3" s="116" t="s">
        <v>10</v>
      </c>
      <c r="G3" s="116" t="s">
        <v>16</v>
      </c>
      <c r="H3" s="86" t="s">
        <v>17</v>
      </c>
    </row>
    <row r="4" spans="2:8" ht="21" customHeight="1" x14ac:dyDescent="0.25">
      <c r="B4" s="110"/>
      <c r="C4" s="115"/>
      <c r="D4" s="110"/>
      <c r="E4" s="81" t="s">
        <v>135</v>
      </c>
      <c r="F4" s="117"/>
      <c r="G4" s="117"/>
      <c r="H4" s="81" t="s">
        <v>135</v>
      </c>
    </row>
    <row r="5" spans="2:8" x14ac:dyDescent="0.25">
      <c r="B5" s="31">
        <v>1</v>
      </c>
      <c r="C5" s="31">
        <v>2</v>
      </c>
      <c r="D5" s="31">
        <v>3</v>
      </c>
      <c r="E5" s="81">
        <v>5</v>
      </c>
      <c r="F5" s="33">
        <v>7</v>
      </c>
      <c r="G5" s="33">
        <v>8</v>
      </c>
      <c r="H5" s="81">
        <v>10</v>
      </c>
    </row>
    <row r="6" spans="2:8" x14ac:dyDescent="0.25">
      <c r="B6" s="5" t="s">
        <v>4</v>
      </c>
      <c r="C6" s="1" t="s">
        <v>7</v>
      </c>
      <c r="D6" s="17" t="s">
        <v>2</v>
      </c>
      <c r="E6" s="28">
        <v>54942.086114011203</v>
      </c>
      <c r="F6" s="1" t="s">
        <v>7</v>
      </c>
      <c r="G6" s="34" t="s">
        <v>2</v>
      </c>
      <c r="H6" s="28">
        <v>27426.096019999997</v>
      </c>
    </row>
    <row r="7" spans="2:8" x14ac:dyDescent="0.25">
      <c r="B7" s="3" t="s">
        <v>5</v>
      </c>
      <c r="C7" s="1" t="s">
        <v>8</v>
      </c>
      <c r="D7" s="15" t="s">
        <v>2</v>
      </c>
      <c r="E7" s="28">
        <v>5680.2534481363555</v>
      </c>
      <c r="F7" s="1" t="s">
        <v>8</v>
      </c>
      <c r="G7" s="35" t="s">
        <v>2</v>
      </c>
      <c r="H7" s="28">
        <v>4907.60916</v>
      </c>
    </row>
    <row r="8" spans="2:8" x14ac:dyDescent="0.25">
      <c r="B8" s="4" t="s">
        <v>6</v>
      </c>
      <c r="C8" s="2" t="s">
        <v>9</v>
      </c>
      <c r="D8" s="16" t="s">
        <v>2</v>
      </c>
      <c r="E8" s="29">
        <v>8060.9059937597012</v>
      </c>
      <c r="F8" s="2" t="s">
        <v>9</v>
      </c>
      <c r="G8" s="36" t="s">
        <v>2</v>
      </c>
      <c r="H8" s="29">
        <v>3492.6394900000005</v>
      </c>
    </row>
    <row r="9" spans="2:8" x14ac:dyDescent="0.25">
      <c r="F9" s="37"/>
      <c r="G9" s="37"/>
    </row>
    <row r="10" spans="2:8" x14ac:dyDescent="0.25">
      <c r="F10" s="37"/>
      <c r="G10" s="37"/>
    </row>
    <row r="11" spans="2:8" x14ac:dyDescent="0.25">
      <c r="E11" s="30"/>
      <c r="F11" s="37"/>
      <c r="G11" s="37"/>
      <c r="H11" s="30"/>
    </row>
    <row r="12" spans="2:8" x14ac:dyDescent="0.25">
      <c r="E12" s="30"/>
      <c r="F12" s="37"/>
      <c r="G12" s="37"/>
      <c r="H12" s="30"/>
    </row>
    <row r="13" spans="2:8" x14ac:dyDescent="0.25">
      <c r="E13" s="30"/>
      <c r="F13" s="37"/>
      <c r="G13" s="37"/>
      <c r="H13" s="30"/>
    </row>
    <row r="14" spans="2:8" x14ac:dyDescent="0.25">
      <c r="F14" s="37"/>
      <c r="G14" s="37"/>
    </row>
  </sheetData>
  <mergeCells count="8">
    <mergeCell ref="B1:G1"/>
    <mergeCell ref="B2:B4"/>
    <mergeCell ref="C3:C4"/>
    <mergeCell ref="D3:D4"/>
    <mergeCell ref="F3:F4"/>
    <mergeCell ref="G3:G4"/>
    <mergeCell ref="F2:G2"/>
    <mergeCell ref="C2:D2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8" sqref="E18"/>
    </sheetView>
  </sheetViews>
  <sheetFormatPr defaultRowHeight="12.75" x14ac:dyDescent="0.2"/>
  <cols>
    <col min="1" max="1" width="5.7109375" style="128" customWidth="1"/>
    <col min="2" max="2" width="51.5703125" style="128" customWidth="1"/>
    <col min="3" max="3" width="11.7109375" style="128" customWidth="1"/>
    <col min="4" max="5" width="12.42578125" style="128" customWidth="1"/>
    <col min="6" max="6" width="13.42578125" style="128" customWidth="1"/>
    <col min="7" max="7" width="12.42578125" style="128" customWidth="1"/>
    <col min="8" max="8" width="12.7109375" style="128" customWidth="1"/>
    <col min="9" max="11" width="13.28515625" style="128" customWidth="1"/>
    <col min="12" max="12" width="12" style="128" customWidth="1"/>
    <col min="13" max="13" width="9.140625" style="128"/>
    <col min="14" max="14" width="13" style="128" customWidth="1"/>
    <col min="15" max="15" width="14.7109375" style="128" customWidth="1"/>
    <col min="16" max="16384" width="9.140625" style="128"/>
  </cols>
  <sheetData>
    <row r="1" spans="1:15" ht="15.75" x14ac:dyDescent="0.2">
      <c r="A1" s="126" t="s">
        <v>138</v>
      </c>
      <c r="B1" s="126"/>
      <c r="C1" s="126"/>
      <c r="D1" s="127"/>
      <c r="E1" s="127"/>
      <c r="F1" s="127"/>
      <c r="G1" s="127"/>
      <c r="H1" s="127"/>
      <c r="I1" s="127"/>
      <c r="J1" s="127"/>
      <c r="K1" s="127"/>
    </row>
    <row r="2" spans="1:15" x14ac:dyDescent="0.2">
      <c r="A2" s="129" t="s">
        <v>15</v>
      </c>
      <c r="B2" s="129" t="s">
        <v>1</v>
      </c>
      <c r="C2" s="129" t="s">
        <v>16</v>
      </c>
      <c r="D2" s="130" t="s">
        <v>35</v>
      </c>
      <c r="E2" s="131"/>
      <c r="F2" s="131"/>
      <c r="G2" s="132"/>
      <c r="H2" s="130" t="s">
        <v>35</v>
      </c>
      <c r="I2" s="131"/>
      <c r="J2" s="131"/>
      <c r="K2" s="132"/>
      <c r="L2" s="130" t="s">
        <v>35</v>
      </c>
      <c r="M2" s="131"/>
      <c r="N2" s="131"/>
      <c r="O2" s="132"/>
    </row>
    <row r="3" spans="1:15" x14ac:dyDescent="0.2">
      <c r="A3" s="133"/>
      <c r="B3" s="133"/>
      <c r="C3" s="133"/>
      <c r="D3" s="134" t="s">
        <v>7</v>
      </c>
      <c r="E3" s="134"/>
      <c r="F3" s="134"/>
      <c r="G3" s="134"/>
      <c r="H3" s="134" t="s">
        <v>8</v>
      </c>
      <c r="I3" s="134"/>
      <c r="J3" s="134"/>
      <c r="K3" s="134"/>
      <c r="L3" s="134" t="s">
        <v>9</v>
      </c>
      <c r="M3" s="134"/>
      <c r="N3" s="134"/>
      <c r="O3" s="134"/>
    </row>
    <row r="4" spans="1:15" x14ac:dyDescent="0.2">
      <c r="A4" s="133"/>
      <c r="B4" s="133"/>
      <c r="C4" s="133"/>
      <c r="D4" s="121" t="s">
        <v>135</v>
      </c>
      <c r="E4" s="121"/>
      <c r="F4" s="135" t="s">
        <v>137</v>
      </c>
      <c r="G4" s="135" t="s">
        <v>139</v>
      </c>
      <c r="H4" s="121" t="s">
        <v>135</v>
      </c>
      <c r="I4" s="121"/>
      <c r="J4" s="135" t="s">
        <v>137</v>
      </c>
      <c r="K4" s="135" t="s">
        <v>139</v>
      </c>
      <c r="L4" s="121" t="s">
        <v>135</v>
      </c>
      <c r="M4" s="121"/>
      <c r="N4" s="135" t="s">
        <v>137</v>
      </c>
      <c r="O4" s="135" t="s">
        <v>139</v>
      </c>
    </row>
    <row r="5" spans="1:15" x14ac:dyDescent="0.2">
      <c r="A5" s="133"/>
      <c r="B5" s="133"/>
      <c r="C5" s="133"/>
      <c r="D5" s="121"/>
      <c r="E5" s="121"/>
      <c r="F5" s="135"/>
      <c r="G5" s="135"/>
      <c r="H5" s="121"/>
      <c r="I5" s="121"/>
      <c r="J5" s="135"/>
      <c r="K5" s="135"/>
      <c r="L5" s="121"/>
      <c r="M5" s="121"/>
      <c r="N5" s="135"/>
      <c r="O5" s="135"/>
    </row>
    <row r="6" spans="1:15" ht="15.75" x14ac:dyDescent="0.2">
      <c r="A6" s="136"/>
      <c r="B6" s="136"/>
      <c r="C6" s="136"/>
      <c r="D6" s="91" t="s">
        <v>59</v>
      </c>
      <c r="E6" s="91" t="s">
        <v>60</v>
      </c>
      <c r="F6" s="135"/>
      <c r="G6" s="135"/>
      <c r="H6" s="91" t="s">
        <v>59</v>
      </c>
      <c r="I6" s="91" t="s">
        <v>60</v>
      </c>
      <c r="J6" s="135"/>
      <c r="K6" s="135"/>
      <c r="L6" s="91" t="s">
        <v>59</v>
      </c>
      <c r="M6" s="91" t="s">
        <v>60</v>
      </c>
      <c r="N6" s="135"/>
      <c r="O6" s="135"/>
    </row>
    <row r="7" spans="1:15" x14ac:dyDescent="0.2">
      <c r="A7" s="137">
        <v>1</v>
      </c>
      <c r="B7" s="138">
        <v>2</v>
      </c>
      <c r="C7" s="138">
        <v>3</v>
      </c>
      <c r="D7" s="138">
        <v>4</v>
      </c>
      <c r="E7" s="138">
        <v>5</v>
      </c>
      <c r="F7" s="138">
        <v>6</v>
      </c>
      <c r="G7" s="138">
        <v>7</v>
      </c>
      <c r="H7" s="138">
        <v>8</v>
      </c>
      <c r="I7" s="138">
        <v>9</v>
      </c>
      <c r="J7" s="138">
        <v>10</v>
      </c>
      <c r="K7" s="138">
        <v>11</v>
      </c>
      <c r="L7" s="138">
        <v>12</v>
      </c>
      <c r="M7" s="138">
        <v>13</v>
      </c>
      <c r="N7" s="138">
        <v>14</v>
      </c>
      <c r="O7" s="138">
        <v>15</v>
      </c>
    </row>
    <row r="8" spans="1:15" ht="15.75" x14ac:dyDescent="0.2">
      <c r="A8" s="139" t="s">
        <v>33</v>
      </c>
      <c r="B8" s="140" t="s">
        <v>22</v>
      </c>
      <c r="C8" s="141"/>
      <c r="D8" s="144"/>
      <c r="E8" s="144"/>
      <c r="F8" s="144"/>
      <c r="G8" s="144"/>
      <c r="H8" s="141"/>
      <c r="I8" s="141"/>
      <c r="J8" s="141"/>
      <c r="K8" s="142"/>
      <c r="L8" s="141"/>
      <c r="M8" s="141"/>
      <c r="N8" s="141"/>
      <c r="O8" s="142"/>
    </row>
    <row r="9" spans="1:15" ht="63" x14ac:dyDescent="0.2">
      <c r="A9" s="145" t="s">
        <v>26</v>
      </c>
      <c r="B9" s="146" t="s">
        <v>23</v>
      </c>
      <c r="C9" s="147" t="s">
        <v>3</v>
      </c>
      <c r="D9" s="148">
        <v>100</v>
      </c>
      <c r="E9" s="149">
        <v>100</v>
      </c>
      <c r="F9" s="150">
        <v>0</v>
      </c>
      <c r="G9" s="149"/>
      <c r="H9" s="156">
        <v>100</v>
      </c>
      <c r="I9" s="149">
        <v>100</v>
      </c>
      <c r="J9" s="157">
        <v>0</v>
      </c>
      <c r="K9" s="149"/>
      <c r="L9" s="156">
        <v>100</v>
      </c>
      <c r="M9" s="149">
        <v>100</v>
      </c>
      <c r="N9" s="150">
        <v>0</v>
      </c>
      <c r="O9" s="149"/>
    </row>
    <row r="10" spans="1:15" ht="15.75" x14ac:dyDescent="0.2">
      <c r="A10" s="158" t="s">
        <v>18</v>
      </c>
      <c r="B10" s="159" t="s">
        <v>37</v>
      </c>
      <c r="C10" s="160" t="s">
        <v>36</v>
      </c>
      <c r="D10" s="161">
        <v>183.22938527366668</v>
      </c>
      <c r="E10" s="162">
        <v>194.88924</v>
      </c>
      <c r="F10" s="157">
        <v>11.659854726333322</v>
      </c>
      <c r="G10" s="162"/>
      <c r="H10" s="163">
        <v>106.65179291366667</v>
      </c>
      <c r="I10" s="162">
        <v>110.453913</v>
      </c>
      <c r="J10" s="157">
        <v>3.802120086333332</v>
      </c>
      <c r="K10" s="162"/>
      <c r="L10" s="163">
        <v>117.53705396700001</v>
      </c>
      <c r="M10" s="162">
        <v>118.07871</v>
      </c>
      <c r="N10" s="157">
        <v>0.54165603299999532</v>
      </c>
      <c r="O10" s="162"/>
    </row>
    <row r="11" spans="1:15" ht="47.25" x14ac:dyDescent="0.2">
      <c r="A11" s="164" t="s">
        <v>19</v>
      </c>
      <c r="B11" s="159" t="s">
        <v>38</v>
      </c>
      <c r="C11" s="160" t="s">
        <v>36</v>
      </c>
      <c r="D11" s="161">
        <v>183.22938527366668</v>
      </c>
      <c r="E11" s="162">
        <v>194.88924</v>
      </c>
      <c r="F11" s="157">
        <v>11.659854726333322</v>
      </c>
      <c r="G11" s="162"/>
      <c r="H11" s="163">
        <v>106.65179291366667</v>
      </c>
      <c r="I11" s="162">
        <v>110.453913</v>
      </c>
      <c r="J11" s="157">
        <v>3.802120086333332</v>
      </c>
      <c r="K11" s="162"/>
      <c r="L11" s="163">
        <v>117.53705396700001</v>
      </c>
      <c r="M11" s="162">
        <v>118.07871</v>
      </c>
      <c r="N11" s="157">
        <v>0.54165603299999532</v>
      </c>
      <c r="O11" s="162"/>
    </row>
    <row r="12" spans="1:15" ht="110.25" x14ac:dyDescent="0.2">
      <c r="A12" s="158" t="s">
        <v>30</v>
      </c>
      <c r="B12" s="159" t="s">
        <v>39</v>
      </c>
      <c r="C12" s="160" t="s">
        <v>3</v>
      </c>
      <c r="D12" s="165">
        <v>0</v>
      </c>
      <c r="E12" s="166">
        <v>0</v>
      </c>
      <c r="F12" s="157">
        <v>0</v>
      </c>
      <c r="G12" s="167"/>
      <c r="H12" s="168">
        <v>0</v>
      </c>
      <c r="I12" s="166">
        <v>0</v>
      </c>
      <c r="J12" s="157">
        <v>0</v>
      </c>
      <c r="K12" s="167"/>
      <c r="L12" s="168">
        <v>0</v>
      </c>
      <c r="M12" s="166">
        <v>0</v>
      </c>
      <c r="N12" s="157">
        <v>0</v>
      </c>
      <c r="O12" s="167"/>
    </row>
    <row r="13" spans="1:15" ht="47.25" x14ac:dyDescent="0.2">
      <c r="A13" s="158" t="s">
        <v>20</v>
      </c>
      <c r="B13" s="159" t="s">
        <v>40</v>
      </c>
      <c r="C13" s="160" t="s">
        <v>29</v>
      </c>
      <c r="D13" s="165">
        <v>0</v>
      </c>
      <c r="E13" s="166">
        <v>0</v>
      </c>
      <c r="F13" s="157">
        <v>0</v>
      </c>
      <c r="G13" s="167"/>
      <c r="H13" s="168">
        <v>0</v>
      </c>
      <c r="I13" s="166">
        <v>0</v>
      </c>
      <c r="J13" s="157">
        <v>0</v>
      </c>
      <c r="K13" s="167"/>
      <c r="L13" s="168">
        <v>0</v>
      </c>
      <c r="M13" s="166">
        <v>0</v>
      </c>
      <c r="N13" s="157">
        <v>0</v>
      </c>
      <c r="O13" s="167"/>
    </row>
    <row r="14" spans="1:15" ht="15.75" x14ac:dyDescent="0.2">
      <c r="A14" s="169" t="s">
        <v>31</v>
      </c>
      <c r="B14" s="170" t="s">
        <v>41</v>
      </c>
      <c r="C14" s="171" t="s">
        <v>29</v>
      </c>
      <c r="D14" s="172">
        <v>12</v>
      </c>
      <c r="E14" s="173">
        <v>12</v>
      </c>
      <c r="F14" s="157">
        <v>0</v>
      </c>
      <c r="G14" s="174"/>
      <c r="H14" s="175">
        <v>6</v>
      </c>
      <c r="I14" s="173">
        <v>6</v>
      </c>
      <c r="J14" s="157">
        <v>0</v>
      </c>
      <c r="K14" s="174"/>
      <c r="L14" s="175">
        <v>49</v>
      </c>
      <c r="M14" s="173">
        <v>49</v>
      </c>
      <c r="N14" s="157">
        <v>0</v>
      </c>
      <c r="O14" s="174"/>
    </row>
    <row r="15" spans="1:15" ht="15.75" x14ac:dyDescent="0.2">
      <c r="A15" s="139" t="s">
        <v>34</v>
      </c>
      <c r="B15" s="140" t="s">
        <v>24</v>
      </c>
      <c r="C15" s="141"/>
      <c r="D15" s="143"/>
      <c r="E15" s="143"/>
      <c r="F15" s="143"/>
      <c r="G15" s="143"/>
      <c r="H15" s="141"/>
      <c r="I15" s="141"/>
      <c r="J15" s="141"/>
      <c r="K15" s="142"/>
      <c r="L15" s="141"/>
      <c r="M15" s="141"/>
      <c r="N15" s="141"/>
      <c r="O15" s="142"/>
    </row>
    <row r="16" spans="1:15" ht="31.5" x14ac:dyDescent="0.2">
      <c r="A16" s="176">
        <v>1</v>
      </c>
      <c r="B16" s="177" t="s">
        <v>25</v>
      </c>
      <c r="C16" s="147" t="s">
        <v>21</v>
      </c>
      <c r="D16" s="151">
        <v>0</v>
      </c>
      <c r="E16" s="152">
        <v>0</v>
      </c>
      <c r="F16" s="153"/>
      <c r="G16" s="154"/>
      <c r="H16" s="155">
        <v>0</v>
      </c>
      <c r="I16" s="152">
        <v>0</v>
      </c>
      <c r="J16" s="153"/>
      <c r="K16" s="154"/>
      <c r="L16" s="151">
        <v>0</v>
      </c>
      <c r="M16" s="152">
        <v>0</v>
      </c>
      <c r="N16" s="153"/>
      <c r="O16" s="154"/>
    </row>
    <row r="17" spans="1:15" ht="31.5" x14ac:dyDescent="0.2">
      <c r="A17" s="158" t="s">
        <v>18</v>
      </c>
      <c r="B17" s="178" t="s">
        <v>42</v>
      </c>
      <c r="C17" s="160" t="s">
        <v>29</v>
      </c>
      <c r="D17" s="179">
        <v>0</v>
      </c>
      <c r="E17" s="166">
        <v>0</v>
      </c>
      <c r="F17" s="153"/>
      <c r="G17" s="167"/>
      <c r="H17" s="180">
        <v>0</v>
      </c>
      <c r="I17" s="166">
        <v>0</v>
      </c>
      <c r="J17" s="153"/>
      <c r="K17" s="167"/>
      <c r="L17" s="179">
        <v>0</v>
      </c>
      <c r="M17" s="166">
        <v>0</v>
      </c>
      <c r="N17" s="153"/>
      <c r="O17" s="167"/>
    </row>
    <row r="18" spans="1:15" ht="15.75" x14ac:dyDescent="0.2">
      <c r="A18" s="169" t="s">
        <v>19</v>
      </c>
      <c r="B18" s="181" t="s">
        <v>43</v>
      </c>
      <c r="C18" s="182" t="s">
        <v>32</v>
      </c>
      <c r="D18" s="183">
        <v>6.5679999999999996</v>
      </c>
      <c r="E18" s="184">
        <v>6.5679999999999996</v>
      </c>
      <c r="F18" s="185"/>
      <c r="G18" s="186"/>
      <c r="H18" s="187">
        <v>10.039999999999999</v>
      </c>
      <c r="I18" s="184">
        <v>10.039999999999999</v>
      </c>
      <c r="J18" s="185"/>
      <c r="K18" s="186"/>
      <c r="L18" s="183">
        <v>7.1</v>
      </c>
      <c r="M18" s="184">
        <v>7.1</v>
      </c>
      <c r="N18" s="185"/>
      <c r="O18" s="186"/>
    </row>
  </sheetData>
  <mergeCells count="26">
    <mergeCell ref="H15:K15"/>
    <mergeCell ref="H8:K8"/>
    <mergeCell ref="B8:C8"/>
    <mergeCell ref="B15:C15"/>
    <mergeCell ref="F4:F6"/>
    <mergeCell ref="D3:G3"/>
    <mergeCell ref="D8:G8"/>
    <mergeCell ref="A1:K1"/>
    <mergeCell ref="G4:G6"/>
    <mergeCell ref="D4:E5"/>
    <mergeCell ref="B2:B6"/>
    <mergeCell ref="H2:K2"/>
    <mergeCell ref="J4:J6"/>
    <mergeCell ref="K4:K6"/>
    <mergeCell ref="H3:K3"/>
    <mergeCell ref="H4:I5"/>
    <mergeCell ref="D2:G2"/>
    <mergeCell ref="A2:A6"/>
    <mergeCell ref="C2:C6"/>
    <mergeCell ref="L8:O8"/>
    <mergeCell ref="L15:O15"/>
    <mergeCell ref="L2:O2"/>
    <mergeCell ref="L3:O3"/>
    <mergeCell ref="L4:M5"/>
    <mergeCell ref="N4:N6"/>
    <mergeCell ref="O4:O6"/>
  </mergeCells>
  <phoneticPr fontId="2" type="noConversion"/>
  <printOptions horizontalCentered="1"/>
  <pageMargins left="0.19685039370078741" right="0.19685039370078741" top="1.1811023622047245" bottom="0.39370078740157483" header="0" footer="0"/>
  <pageSetup paperSize="9" scale="83" fitToWidth="3" orientation="landscape" r:id="rId1"/>
  <headerFooter alignWithMargins="0"/>
  <colBreaks count="1" manualBreakCount="1">
    <brk id="3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4:I28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4" sqref="H14"/>
    </sheetView>
  </sheetViews>
  <sheetFormatPr defaultRowHeight="15" x14ac:dyDescent="0.25"/>
  <cols>
    <col min="1" max="1" width="47.42578125" style="38" customWidth="1"/>
    <col min="2" max="2" width="19.85546875" style="38" customWidth="1"/>
    <col min="3" max="9" width="16.42578125" style="38" customWidth="1"/>
    <col min="10" max="10" width="9.140625" style="38"/>
    <col min="11" max="11" width="9.140625" style="38" customWidth="1"/>
    <col min="12" max="16384" width="9.140625" style="38"/>
  </cols>
  <sheetData>
    <row r="4" spans="1:9" ht="15.75" customHeight="1" x14ac:dyDescent="0.25">
      <c r="A4" s="122" t="s">
        <v>117</v>
      </c>
      <c r="B4" s="124" t="s">
        <v>140</v>
      </c>
      <c r="C4" s="125"/>
      <c r="D4" s="125"/>
      <c r="E4" s="125"/>
      <c r="F4" s="125"/>
      <c r="G4" s="125"/>
      <c r="H4" s="125"/>
      <c r="I4" s="125"/>
    </row>
    <row r="5" spans="1:9" ht="15.75" x14ac:dyDescent="0.25">
      <c r="A5" s="123"/>
      <c r="B5" s="39" t="s">
        <v>141</v>
      </c>
      <c r="C5" s="39" t="s">
        <v>142</v>
      </c>
      <c r="D5" s="39" t="s">
        <v>3</v>
      </c>
      <c r="E5" s="39" t="s">
        <v>143</v>
      </c>
      <c r="F5" s="40" t="s">
        <v>144</v>
      </c>
      <c r="G5" s="41" t="s">
        <v>3</v>
      </c>
      <c r="H5" s="39" t="s">
        <v>145</v>
      </c>
      <c r="I5" s="39" t="s">
        <v>3</v>
      </c>
    </row>
    <row r="6" spans="1:9" s="46" customFormat="1" ht="47.25" x14ac:dyDescent="0.25">
      <c r="A6" s="42" t="s">
        <v>118</v>
      </c>
      <c r="B6" s="43"/>
      <c r="C6" s="44">
        <f t="shared" ref="C6:H6" si="0">SUM(C7:C12)</f>
        <v>4626.8057199999994</v>
      </c>
      <c r="D6" s="45">
        <f>C6/$C$23</f>
        <v>1.7651877306147191E-2</v>
      </c>
      <c r="E6" s="45"/>
      <c r="F6" s="44">
        <f t="shared" ref="F6" si="1">SUM(F7:F12)</f>
        <v>3757.1552800000004</v>
      </c>
      <c r="G6" s="44"/>
      <c r="H6" s="44">
        <f t="shared" si="0"/>
        <v>5398.2795340324701</v>
      </c>
      <c r="I6" s="45">
        <f>H6/$H$23</f>
        <v>1.7838866491276521E-2</v>
      </c>
    </row>
    <row r="7" spans="1:9" ht="15.75" x14ac:dyDescent="0.25">
      <c r="A7" s="47" t="s">
        <v>119</v>
      </c>
      <c r="B7" s="48"/>
      <c r="C7" s="49">
        <v>2967.6577699999998</v>
      </c>
      <c r="D7" s="50">
        <f t="shared" ref="D7:D22" si="2">C7/$C$23</f>
        <v>1.1322007884669595E-2</v>
      </c>
      <c r="E7" s="50"/>
      <c r="F7" s="49">
        <v>2825.3334300000001</v>
      </c>
      <c r="G7" s="49">
        <f>F7/$F$23</f>
        <v>1.0442922681860402E-2</v>
      </c>
      <c r="H7" s="49">
        <v>3164.5873051773701</v>
      </c>
      <c r="I7" s="50">
        <f t="shared" ref="I7:I22" si="3">H7/$H$23</f>
        <v>1.0457526343560425E-2</v>
      </c>
    </row>
    <row r="8" spans="1:9" ht="15.75" x14ac:dyDescent="0.25">
      <c r="A8" s="47" t="s">
        <v>120</v>
      </c>
      <c r="B8" s="48"/>
      <c r="C8" s="49">
        <v>9</v>
      </c>
      <c r="D8" s="50">
        <f t="shared" si="2"/>
        <v>3.4336193341466851E-5</v>
      </c>
      <c r="E8" s="50"/>
      <c r="F8" s="49">
        <v>5.34</v>
      </c>
      <c r="G8" s="49">
        <f t="shared" ref="G8:G18" si="4">F8/$F$23</f>
        <v>1.973756673425074E-5</v>
      </c>
      <c r="H8" s="49">
        <v>4.6716103333333292</v>
      </c>
      <c r="I8" s="50">
        <f t="shared" si="3"/>
        <v>1.5437554226346184E-5</v>
      </c>
    </row>
    <row r="9" spans="1:9" ht="15.75" x14ac:dyDescent="0.25">
      <c r="A9" s="47" t="s">
        <v>121</v>
      </c>
      <c r="B9" s="48"/>
      <c r="C9" s="49">
        <v>630.50846999999999</v>
      </c>
      <c r="D9" s="50">
        <f t="shared" si="2"/>
        <v>2.4054734143724946E-3</v>
      </c>
      <c r="E9" s="50"/>
      <c r="F9" s="49">
        <v>300</v>
      </c>
      <c r="G9" s="49">
        <f t="shared" si="4"/>
        <v>1.1088520637219518E-3</v>
      </c>
      <c r="H9" s="49">
        <v>1292.8202224067998</v>
      </c>
      <c r="I9" s="50">
        <f t="shared" si="3"/>
        <v>4.2721847209549486E-3</v>
      </c>
    </row>
    <row r="10" spans="1:9" ht="15.75" x14ac:dyDescent="0.25">
      <c r="A10" s="47" t="s">
        <v>122</v>
      </c>
      <c r="B10" s="48"/>
      <c r="C10" s="49"/>
      <c r="D10" s="50">
        <f t="shared" si="2"/>
        <v>0</v>
      </c>
      <c r="E10" s="50"/>
      <c r="F10" s="49"/>
      <c r="G10" s="49">
        <f t="shared" si="4"/>
        <v>0</v>
      </c>
      <c r="H10" s="49"/>
      <c r="I10" s="50">
        <f t="shared" si="3"/>
        <v>0</v>
      </c>
    </row>
    <row r="11" spans="1:9" ht="31.5" x14ac:dyDescent="0.25">
      <c r="A11" s="47" t="s">
        <v>123</v>
      </c>
      <c r="B11" s="48"/>
      <c r="C11" s="49">
        <v>0</v>
      </c>
      <c r="D11" s="50">
        <f t="shared" si="2"/>
        <v>0</v>
      </c>
      <c r="E11" s="50"/>
      <c r="F11" s="49">
        <v>0</v>
      </c>
      <c r="G11" s="49">
        <f t="shared" si="4"/>
        <v>0</v>
      </c>
      <c r="H11" s="49"/>
      <c r="I11" s="50">
        <f t="shared" si="3"/>
        <v>0</v>
      </c>
    </row>
    <row r="12" spans="1:9" ht="15.75" x14ac:dyDescent="0.25">
      <c r="A12" s="47" t="s">
        <v>124</v>
      </c>
      <c r="B12" s="48"/>
      <c r="C12" s="49">
        <v>1019.6394799999999</v>
      </c>
      <c r="D12" s="50">
        <f t="shared" si="2"/>
        <v>3.8900598137636354E-3</v>
      </c>
      <c r="E12" s="50"/>
      <c r="F12" s="49">
        <v>626.48185000000001</v>
      </c>
      <c r="G12" s="49">
        <f t="shared" si="4"/>
        <v>2.3155856408561539E-3</v>
      </c>
      <c r="H12" s="49">
        <v>936.20039611496702</v>
      </c>
      <c r="I12" s="50">
        <f t="shared" si="3"/>
        <v>3.0937178725348011E-3</v>
      </c>
    </row>
    <row r="13" spans="1:9" ht="31.5" x14ac:dyDescent="0.25">
      <c r="A13" s="47" t="s">
        <v>125</v>
      </c>
      <c r="B13" s="49">
        <v>178364.59999999992</v>
      </c>
      <c r="C13" s="49">
        <v>174312.35587</v>
      </c>
      <c r="D13" s="50">
        <f t="shared" si="2"/>
        <v>0.66502475032876607</v>
      </c>
      <c r="E13" s="49">
        <v>180024.09999999998</v>
      </c>
      <c r="F13" s="49">
        <v>183564.09887999998</v>
      </c>
      <c r="G13" s="49">
        <f t="shared" si="4"/>
        <v>0.67848476622782794</v>
      </c>
      <c r="H13" s="49">
        <v>219203.90000000002</v>
      </c>
      <c r="I13" s="50">
        <f t="shared" si="3"/>
        <v>0.72436951102940228</v>
      </c>
    </row>
    <row r="14" spans="1:9" ht="31.5" x14ac:dyDescent="0.25">
      <c r="A14" s="47" t="s">
        <v>126</v>
      </c>
      <c r="B14" s="49">
        <v>30471.256879999997</v>
      </c>
      <c r="C14" s="49">
        <v>43893.099160000005</v>
      </c>
      <c r="D14" s="50">
        <f t="shared" si="2"/>
        <v>0.16745799323488184</v>
      </c>
      <c r="E14" s="49">
        <v>37349.903479999994</v>
      </c>
      <c r="F14" s="49">
        <v>45661.711099999993</v>
      </c>
      <c r="G14" s="49">
        <f t="shared" si="4"/>
        <v>0.16877360862103516</v>
      </c>
      <c r="H14" s="49">
        <v>42561.334589999991</v>
      </c>
      <c r="I14" s="50">
        <f t="shared" si="3"/>
        <v>0.14064591517631336</v>
      </c>
    </row>
    <row r="15" spans="1:9" ht="78.75" x14ac:dyDescent="0.25">
      <c r="A15" s="47" t="s">
        <v>127</v>
      </c>
      <c r="B15" s="48"/>
      <c r="C15" s="49">
        <v>4156.5787199999995</v>
      </c>
      <c r="D15" s="50">
        <f t="shared" si="2"/>
        <v>1.5857898952105199E-2</v>
      </c>
      <c r="E15" s="50"/>
      <c r="F15" s="49">
        <v>4527.6700200000005</v>
      </c>
      <c r="G15" s="49">
        <f t="shared" si="4"/>
        <v>1.6735054151763372E-2</v>
      </c>
      <c r="H15" s="49">
        <v>4431.3699900230595</v>
      </c>
      <c r="I15" s="50">
        <f t="shared" si="3"/>
        <v>1.464366880727656E-2</v>
      </c>
    </row>
    <row r="16" spans="1:9" ht="15.75" x14ac:dyDescent="0.25">
      <c r="A16" s="47" t="s">
        <v>128</v>
      </c>
      <c r="B16" s="48"/>
      <c r="C16" s="49">
        <v>799.11417000000006</v>
      </c>
      <c r="D16" s="50">
        <f t="shared" si="2"/>
        <v>3.0487265158917567E-3</v>
      </c>
      <c r="E16" s="50"/>
      <c r="F16" s="49">
        <v>845.7184299999999</v>
      </c>
      <c r="G16" s="49">
        <f t="shared" si="4"/>
        <v>3.1259220881106296E-3</v>
      </c>
      <c r="H16" s="49"/>
      <c r="I16" s="50">
        <f t="shared" si="3"/>
        <v>0</v>
      </c>
    </row>
    <row r="17" spans="1:9" ht="15.75" x14ac:dyDescent="0.25">
      <c r="A17" s="47" t="s">
        <v>129</v>
      </c>
      <c r="B17" s="48"/>
      <c r="C17" s="49">
        <v>132.5</v>
      </c>
      <c r="D17" s="50">
        <f t="shared" si="2"/>
        <v>5.0550506863826202E-4</v>
      </c>
      <c r="E17" s="50"/>
      <c r="F17" s="49">
        <v>97.583330000000004</v>
      </c>
      <c r="G17" s="49">
        <f t="shared" si="4"/>
        <v>3.6068492285120084E-4</v>
      </c>
      <c r="H17" s="49"/>
      <c r="I17" s="50">
        <f t="shared" si="3"/>
        <v>0</v>
      </c>
    </row>
    <row r="18" spans="1:9" ht="15.75" x14ac:dyDescent="0.25">
      <c r="A18" s="47" t="s">
        <v>130</v>
      </c>
      <c r="B18" s="48"/>
      <c r="C18" s="49"/>
      <c r="D18" s="50">
        <f t="shared" si="2"/>
        <v>0</v>
      </c>
      <c r="E18" s="50"/>
      <c r="F18" s="49"/>
      <c r="G18" s="49">
        <f t="shared" si="4"/>
        <v>0</v>
      </c>
      <c r="H18" s="49"/>
      <c r="I18" s="50">
        <f t="shared" si="3"/>
        <v>0</v>
      </c>
    </row>
    <row r="19" spans="1:9" s="46" customFormat="1" ht="31.5" x14ac:dyDescent="0.25">
      <c r="A19" s="51" t="s">
        <v>131</v>
      </c>
      <c r="B19" s="43"/>
      <c r="C19" s="44">
        <v>34193.634270000039</v>
      </c>
      <c r="D19" s="45">
        <f t="shared" si="2"/>
        <v>0.1304532485935698</v>
      </c>
      <c r="E19" s="45"/>
      <c r="F19" s="44">
        <v>32096.12983999998</v>
      </c>
      <c r="G19" s="44"/>
      <c r="H19" s="44">
        <v>31018.487462681718</v>
      </c>
      <c r="I19" s="45">
        <f t="shared" si="3"/>
        <v>0.10250203849573113</v>
      </c>
    </row>
    <row r="20" spans="1:9" ht="31.5" x14ac:dyDescent="0.25">
      <c r="A20" s="47" t="s">
        <v>132</v>
      </c>
      <c r="B20" s="48"/>
      <c r="C20" s="49">
        <v>1253.9106099999999</v>
      </c>
      <c r="D20" s="50">
        <f t="shared" si="2"/>
        <v>4.7838352375418483E-3</v>
      </c>
      <c r="E20" s="50"/>
      <c r="F20" s="49">
        <v>896.18190000000004</v>
      </c>
      <c r="G20" s="49">
        <f t="shared" ref="G20:G22" si="5">F20/$F$23</f>
        <v>3.3124438309508663E-3</v>
      </c>
      <c r="H20" s="49">
        <v>815.76694999999972</v>
      </c>
      <c r="I20" s="50">
        <f t="shared" si="3"/>
        <v>2.6957399329366246E-3</v>
      </c>
    </row>
    <row r="21" spans="1:9" ht="15.75" x14ac:dyDescent="0.25">
      <c r="A21" s="47" t="s">
        <v>133</v>
      </c>
      <c r="B21" s="48"/>
      <c r="C21" s="49"/>
      <c r="D21" s="50">
        <f t="shared" si="2"/>
        <v>0</v>
      </c>
      <c r="E21" s="50"/>
      <c r="F21" s="49"/>
      <c r="G21" s="49">
        <f t="shared" si="5"/>
        <v>0</v>
      </c>
      <c r="H21" s="49"/>
      <c r="I21" s="50">
        <f t="shared" si="3"/>
        <v>0</v>
      </c>
    </row>
    <row r="22" spans="1:9" ht="15.75" x14ac:dyDescent="0.25">
      <c r="A22" s="47" t="s">
        <v>134</v>
      </c>
      <c r="B22" s="48"/>
      <c r="C22" s="49">
        <f>C19-C20</f>
        <v>32939.72366000004</v>
      </c>
      <c r="D22" s="50">
        <f t="shared" si="2"/>
        <v>0.12566941335602794</v>
      </c>
      <c r="E22" s="50"/>
      <c r="F22" s="49">
        <f>F19-F20</f>
        <v>31199.94793999998</v>
      </c>
      <c r="G22" s="49">
        <f t="shared" si="5"/>
        <v>0.11532042220428812</v>
      </c>
      <c r="H22" s="49">
        <f>H19-H20</f>
        <v>30202.720512681717</v>
      </c>
      <c r="I22" s="50">
        <f t="shared" si="3"/>
        <v>9.9806298562794507E-2</v>
      </c>
    </row>
    <row r="23" spans="1:9" x14ac:dyDescent="0.25">
      <c r="A23" s="52" t="s">
        <v>146</v>
      </c>
      <c r="B23" s="52">
        <v>247739.07144896383</v>
      </c>
      <c r="C23" s="53">
        <f>SUM(C7:C19)</f>
        <v>262114.08791000003</v>
      </c>
      <c r="D23" s="53"/>
      <c r="E23" s="53">
        <v>257605.72762587501</v>
      </c>
      <c r="F23" s="53">
        <f>SUM(F7:F19)</f>
        <v>270550.06687999994</v>
      </c>
      <c r="H23" s="53">
        <f>SUM(H7:H19)</f>
        <v>302613.37157673732</v>
      </c>
    </row>
    <row r="24" spans="1:9" x14ac:dyDescent="0.25">
      <c r="C24" s="38">
        <v>0</v>
      </c>
      <c r="F24" s="38">
        <v>0</v>
      </c>
      <c r="H24" s="38">
        <v>0</v>
      </c>
    </row>
    <row r="25" spans="1:9" ht="15.75" x14ac:dyDescent="0.25">
      <c r="A25" s="54" t="s">
        <v>147</v>
      </c>
      <c r="B25" s="38">
        <v>145.5</v>
      </c>
      <c r="C25" s="38">
        <v>95</v>
      </c>
      <c r="E25" s="38">
        <v>145.5</v>
      </c>
      <c r="F25" s="38">
        <v>95</v>
      </c>
      <c r="H25" s="38">
        <v>156.75</v>
      </c>
    </row>
    <row r="26" spans="1:9" ht="15.75" x14ac:dyDescent="0.25">
      <c r="A26" s="55" t="s">
        <v>148</v>
      </c>
      <c r="B26" s="38">
        <f>B25/B13</f>
        <v>8.1574482828991894E-4</v>
      </c>
      <c r="C26" s="38">
        <f>C25/C13</f>
        <v>5.4499865787397089E-4</v>
      </c>
      <c r="E26" s="38">
        <f t="shared" ref="E26:H26" si="6">E25/E13</f>
        <v>8.0822512096991473E-4</v>
      </c>
      <c r="F26" s="38">
        <f>F25/F13</f>
        <v>5.1753039172492906E-4</v>
      </c>
      <c r="H26" s="38">
        <f t="shared" si="6"/>
        <v>7.1508764214505305E-4</v>
      </c>
    </row>
    <row r="28" spans="1:9" x14ac:dyDescent="0.25">
      <c r="A28" s="56" t="s">
        <v>149</v>
      </c>
      <c r="B28" s="57">
        <v>12880</v>
      </c>
      <c r="C28" s="57">
        <v>7185.56531</v>
      </c>
      <c r="D28" s="58">
        <f>C28/C23</f>
        <v>2.7413884416877466E-2</v>
      </c>
      <c r="E28" s="57">
        <v>12880</v>
      </c>
      <c r="F28" s="57">
        <v>8281.2679700000008</v>
      </c>
      <c r="H28" s="57">
        <v>13616</v>
      </c>
    </row>
  </sheetData>
  <mergeCells count="2">
    <mergeCell ref="A4:A5"/>
    <mergeCell ref="B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раздел 1</vt:lpstr>
      <vt:lpstr>раздел 2</vt:lpstr>
      <vt:lpstr>раздел 3</vt:lpstr>
      <vt:lpstr>раздел 4</vt:lpstr>
      <vt:lpstr>раздел 5</vt:lpstr>
      <vt:lpstr>АУП</vt:lpstr>
      <vt:lpstr>'раздел 2'!Заголовки_для_печати</vt:lpstr>
      <vt:lpstr>'раздел 5'!Заголовки_для_печати</vt:lpstr>
      <vt:lpstr>'раздел 2'!Область_печати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Безпалько Михаил Петрович</cp:lastModifiedBy>
  <cp:lastPrinted>2022-03-04T04:08:34Z</cp:lastPrinted>
  <dcterms:created xsi:type="dcterms:W3CDTF">1996-10-08T23:32:33Z</dcterms:created>
  <dcterms:modified xsi:type="dcterms:W3CDTF">2023-06-04T22:16:10Z</dcterms:modified>
</cp:coreProperties>
</file>