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p-fs\Committee_Cost\ОТДЕЛ ЖКХ\КОММУНАЛЬНЫЕ УСЛУГИ на 2026 год\ПП ВС ВО 2024\ПП факт 2024\на сайт\"/>
    </mc:Choice>
  </mc:AlternateContent>
  <xr:revisionPtr revIDLastSave="0" documentId="13_ncr:1_{52011FB6-A66B-4287-B66B-6774307131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здел 1" sheetId="16" r:id="rId1"/>
    <sheet name="раздел 2" sheetId="15" r:id="rId2"/>
    <sheet name="раздел 3" sheetId="17" r:id="rId3"/>
    <sheet name="раздел 4" sheetId="20" r:id="rId4"/>
    <sheet name="раздел 5" sheetId="18" r:id="rId5"/>
  </sheets>
  <definedNames>
    <definedName name="_xlnm.Print_Area" localSheetId="0">'раздел 1'!$A$1:$B$12</definedName>
    <definedName name="_xlnm.Print_Area" localSheetId="1">'раздел 2'!$A$1:$G$37</definedName>
    <definedName name="_xlnm.Print_Area" localSheetId="3">'раздел 4'!$A$1:$N$6</definedName>
    <definedName name="_xlnm.Print_Area" localSheetId="4">'раздел 5'!$A$1:$G$20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7" l="1"/>
  <c r="F12" i="18" l="1"/>
  <c r="F11" i="18"/>
  <c r="F9" i="18"/>
  <c r="F8" i="18"/>
  <c r="F7" i="18"/>
  <c r="F10" i="18" l="1"/>
  <c r="H23" i="17"/>
  <c r="H22" i="17"/>
  <c r="H21" i="17"/>
  <c r="H20" i="17"/>
  <c r="H19" i="17"/>
  <c r="H18" i="17"/>
  <c r="H17" i="17"/>
  <c r="H16" i="17"/>
  <c r="H15" i="17"/>
  <c r="H9" i="17"/>
  <c r="H7" i="17"/>
  <c r="H6" i="17"/>
  <c r="L4" i="20" l="1"/>
  <c r="B6" i="15" l="1"/>
  <c r="C6" i="15" s="1"/>
  <c r="F6" i="15" s="1"/>
  <c r="G6" i="15" s="1"/>
</calcChain>
</file>

<file path=xl/sharedStrings.xml><?xml version="1.0" encoding="utf-8"?>
<sst xmlns="http://schemas.openxmlformats.org/spreadsheetml/2006/main" count="287" uniqueCount="188">
  <si>
    <t>1.</t>
  </si>
  <si>
    <t>прочим потребителям</t>
  </si>
  <si>
    <t>№           п/п</t>
  </si>
  <si>
    <t>Наименование мероприятий</t>
  </si>
  <si>
    <t>Срок реализации мероприятия, лет</t>
  </si>
  <si>
    <t>Финансовые потребности на реализацию мероприятия, тыс.руб.</t>
  </si>
  <si>
    <t>Итого:</t>
  </si>
  <si>
    <t>№              п/п</t>
  </si>
  <si>
    <t>Единица измерения</t>
  </si>
  <si>
    <t>Величина показателя</t>
  </si>
  <si>
    <t>тыс. руб.</t>
  </si>
  <si>
    <t>Наименование показателя</t>
  </si>
  <si>
    <t>Показатели качества воды</t>
  </si>
  <si>
    <t>1.1</t>
  </si>
  <si>
    <t>%</t>
  </si>
  <si>
    <t>1.2</t>
  </si>
  <si>
    <t>Показатели надежности и бесперебойности водоснабжения</t>
  </si>
  <si>
    <t>2.1</t>
  </si>
  <si>
    <t>ед./км</t>
  </si>
  <si>
    <t>№    п/п</t>
  </si>
  <si>
    <t xml:space="preserve">Наименование показателей   </t>
  </si>
  <si>
    <t>Единицы измерения</t>
  </si>
  <si>
    <t>Объем финансовых потребностей</t>
  </si>
  <si>
    <t>3.1.</t>
  </si>
  <si>
    <t>Раздел 5. Плановые показатели надежности, качества, энергетической эффективности объектов централизованной системы горячего водоснабжения</t>
  </si>
  <si>
    <t>доля проб горячей воды в тепловой сети или в сети горячего водоснабжения, не соответствующих установленным требованиям по температуре, в общем объеме проб, отобранных по результатам производственного контроля качества горячей воды</t>
  </si>
  <si>
    <t>доля проб горячей воды в тепловой сети или в сети горячего водоснабжения, не соответствующих установленным требованиям (за исключением температуры), в общем объеме проб, отобранных по результатам производственного контроля качества горячей воды</t>
  </si>
  <si>
    <t>Показатели энергетической эффективности использования ресурсов</t>
  </si>
  <si>
    <t>удельное количество тепловой энергии, расходуемое на подогрев горячей воды</t>
  </si>
  <si>
    <t>Гкал/куб.м</t>
  </si>
  <si>
    <t>общее количество отобранных проб</t>
  </si>
  <si>
    <t>ед.</t>
  </si>
  <si>
    <t>2</t>
  </si>
  <si>
    <t>2.2</t>
  </si>
  <si>
    <t>протяженность водопроводной сети</t>
  </si>
  <si>
    <t>1</t>
  </si>
  <si>
    <t>км</t>
  </si>
  <si>
    <t>I</t>
  </si>
  <si>
    <t>II</t>
  </si>
  <si>
    <t>III</t>
  </si>
  <si>
    <t>Значение показателя</t>
  </si>
  <si>
    <t>тыс.куб.м</t>
  </si>
  <si>
    <t>количество проб горячей воды, отобранных по результатам производственного контроля, не соответствующих установленным требованиям</t>
  </si>
  <si>
    <t>количество перерывов в подаче воды, зафиксированных в определенных  договором горячего водоснабжения или договором транспортировки  горячей воды местах исполнения обязательств организации, осуществляющей горячее водоснабжение по подаче  горячей воды, определенных в соответствии с указанными договорами, произошедших в результате аварий, повреждений и иных технологических нарушений на объектах централизованной системы горячего водоснабжения, принадлежащих организации, осуществляющей горячее водоснабжение (без плановых ремонтов)</t>
  </si>
  <si>
    <t>общее количество тепловой энергии, расходуемое на подогрев горячей воды</t>
  </si>
  <si>
    <t>объем подогретой горячей воды</t>
  </si>
  <si>
    <t>тыс.Гкал</t>
  </si>
  <si>
    <t>показатель надежности и бесперебойности централизованной системы горячего водоснабжения</t>
  </si>
  <si>
    <t>Раздел 1.  Паспорт производственной программы</t>
  </si>
  <si>
    <t>Наименование регулируемой организации</t>
  </si>
  <si>
    <t>Местонахождение регулируемой организации</t>
  </si>
  <si>
    <t>Наименование уполномоченного органа</t>
  </si>
  <si>
    <t>Комитет государственного регулирования цен и тарифов Чукотского автономного округа</t>
  </si>
  <si>
    <t>Местонахождение уполномоченного органа</t>
  </si>
  <si>
    <t>689000, Чукотский автономный округ, г. Анадырь, ул. Отке, 4</t>
  </si>
  <si>
    <t>МП городского округа Анадырь «Городское коммунальное хозяйство»</t>
  </si>
  <si>
    <t>689000, Чукотский автономный округ, г. Анадырь, ул. Ленина, 45</t>
  </si>
  <si>
    <t>ОТЧЕТ ОБ ИСПОЛНЕНИИ ПРОИЗВОДСТВЕННОЙ ПРОГРАММЫ</t>
  </si>
  <si>
    <t>Показатели производственной деятельности</t>
  </si>
  <si>
    <t>план</t>
  </si>
  <si>
    <t>факт</t>
  </si>
  <si>
    <t>год</t>
  </si>
  <si>
    <t>1 полугодие</t>
  </si>
  <si>
    <t>2 полугодие</t>
  </si>
  <si>
    <r>
      <t>Раздел 3. Перечень мероприятий по ремонту объектов централизованной системы горячего</t>
    </r>
    <r>
      <rPr>
        <b/>
        <sz val="12"/>
        <rFont val="Times New Roman"/>
        <family val="1"/>
        <charset val="204"/>
      </rPr>
      <t xml:space="preserve"> водоснабжения, мероприятий, направленных на улучшение качества горячей воды, мероприятий по энергосбережению и повышению энергетической эффективности</t>
    </r>
  </si>
  <si>
    <t>ФАКТ</t>
  </si>
  <si>
    <t>Средства на реализацию мероприятия, тыс.руб.</t>
  </si>
  <si>
    <t>Раздел 2. Баланс водоснабжения (горячая вода (горячее водоснабжение))</t>
  </si>
  <si>
    <t>в т.ч. населению:</t>
  </si>
  <si>
    <t>Гкал</t>
  </si>
  <si>
    <t xml:space="preserve">  городскому</t>
  </si>
  <si>
    <t xml:space="preserve">          - по приборам учета</t>
  </si>
  <si>
    <t xml:space="preserve">          - по нормативам </t>
  </si>
  <si>
    <t xml:space="preserve"> сельскому</t>
  </si>
  <si>
    <t xml:space="preserve">        - расчетными способами</t>
  </si>
  <si>
    <t>ПЛАН</t>
  </si>
  <si>
    <t>2019 год</t>
  </si>
  <si>
    <t>2021 год</t>
  </si>
  <si>
    <t>2022 год</t>
  </si>
  <si>
    <t>2023 год</t>
  </si>
  <si>
    <t>Объем выработки горячей воды</t>
  </si>
  <si>
    <t>куб.м.</t>
  </si>
  <si>
    <t>Объем воды, используемой на собственные нужды</t>
  </si>
  <si>
    <t>то же (в % от объема выработки  воды)</t>
  </si>
  <si>
    <t>Принято горячей воды со стороны (всего), в.т.ч.</t>
  </si>
  <si>
    <t>*</t>
  </si>
  <si>
    <t>Объем тепловой энергии, затраченный на производство горячей воды</t>
  </si>
  <si>
    <t>Объем отпуска в сеть</t>
  </si>
  <si>
    <t>Объем потерь</t>
  </si>
  <si>
    <t>6.1.</t>
  </si>
  <si>
    <t>Объем потерь горячей воды</t>
  </si>
  <si>
    <t>6.2.</t>
  </si>
  <si>
    <t>Объем потерь тепловой энергии**</t>
  </si>
  <si>
    <t>Уровень потерь к объему отпущенной горячей воды в сеть</t>
  </si>
  <si>
    <t>Неучтенные расходы</t>
  </si>
  <si>
    <t>Полезный отпуск товаров (услуг):</t>
  </si>
  <si>
    <t>9.1.</t>
  </si>
  <si>
    <t>Объем воды на собственное производство, в том числе</t>
  </si>
  <si>
    <t xml:space="preserve">  - на прочие производственные нужды</t>
  </si>
  <si>
    <t>9.2.</t>
  </si>
  <si>
    <t>Реализация сторонним потребителям:</t>
  </si>
  <si>
    <t>9.2.1</t>
  </si>
  <si>
    <t>9.2.2</t>
  </si>
  <si>
    <t>бюджетным потребителям:</t>
  </si>
  <si>
    <t>9.2.3</t>
  </si>
  <si>
    <t xml:space="preserve">          - расчетными способами</t>
  </si>
  <si>
    <t>9.3.</t>
  </si>
  <si>
    <t>Другим организациям, поставляющим горячую воду потребителям</t>
  </si>
  <si>
    <t>* План мероприятий, направленных на улучшение качества горячей воды, организацией не представлен</t>
  </si>
  <si>
    <t>* План мероприятий по энергосбережению и повышению энергетической эффективности, организацией не представлен</t>
  </si>
  <si>
    <t>Раздел 4. Объем финансовых потребностей, необходимых для реализации производственной программы</t>
  </si>
  <si>
    <r>
      <t>3.1. Мероприятия по ремонту объектов централизованной систе</t>
    </r>
    <r>
      <rPr>
        <b/>
        <sz val="12"/>
        <rFont val="Times New Roman"/>
        <family val="1"/>
        <charset val="204"/>
      </rPr>
      <t>мы горячего водоснабжения*</t>
    </r>
  </si>
  <si>
    <t>Отклонение 
(- не использовано, + перерасход)</t>
  </si>
  <si>
    <t>Причины отклонения</t>
  </si>
  <si>
    <t>* План мероприятий по ремонту объектов централизованной системы горячего водоснабжения организацией не представлен</t>
  </si>
  <si>
    <t>3.2. Мероприятия, направленные на улучшение качества горячей воды*</t>
  </si>
  <si>
    <t>3.3. Мероприятия по энергосбережению и повышению энергетической эффективности, в том числе по снижению потерь воды при транспортировке*</t>
  </si>
  <si>
    <t xml:space="preserve">Отклонение </t>
  </si>
  <si>
    <t>Руководитель организации</t>
  </si>
  <si>
    <t>(должность)</t>
  </si>
  <si>
    <t>(ФИО, подпись)</t>
  </si>
  <si>
    <t>2020 год</t>
  </si>
  <si>
    <t>Замена магистрального трубопровода от ЦТП-5 до УТ-2/5 от ЦТП-5 до Куркутского 5</t>
  </si>
  <si>
    <t>ЦТП-5 до УТ-2/5 от ЦТП-5 до Куркутского 5</t>
  </si>
  <si>
    <t>Выбраны участки наиболее с изношенными местами</t>
  </si>
  <si>
    <t>Замена магистрального трубопровода от УТ-5/1 до УТ-9/1 от Отке 35 до Отке 41</t>
  </si>
  <si>
    <t>УТ-5/1 до УТ-9/1 от Отке 35 до Отке 41</t>
  </si>
  <si>
    <t>Замена магистрального трубопровода от УТ-10/3 до УТ-19/3 От камеры до камеры</t>
  </si>
  <si>
    <t>Замена магистрального трубопровода от УТ-5/2 до УТ-5.2/3 Основная Южная 2,4</t>
  </si>
  <si>
    <t>УТ-5/2 до УТ-5.2/3 Основная Южная 2,4</t>
  </si>
  <si>
    <t>Замена магистрального трубопровода от УТ-38/1 до УТ-40/1 от колодца Ленина 43 до развязки</t>
  </si>
  <si>
    <t>Замена магистрального трубопровода от ЦТП-11 до УТ - 1/11 От ЦТП-11 до Колодца "Музыкал. шк."</t>
  </si>
  <si>
    <t>Замена магистрального трубопровода от УТ-14.1а/7 до УТ-14.1в/7 от врезки до крайнего колодца, основная Строителей 1, 1а</t>
  </si>
  <si>
    <t>Замена магистрального трубопровода от УТ-18/5 замена вставки в колодце</t>
  </si>
  <si>
    <t>Замена магистрального трубопровода от УТ-40/1 до УТ-47 б/1 от развязки до Ленина 47</t>
  </si>
  <si>
    <t>Замена ввода ХВС к МКД № 4 по ул. Энергетиков от УТ- 18/7</t>
  </si>
  <si>
    <t>Ввод к МКД № 4 по ул. Энергетиков от УТ- 18/7</t>
  </si>
  <si>
    <t>Замена ввода ХВС к МКД № 8 по ул. Энергетиков от УТ-16/7</t>
  </si>
  <si>
    <t>Ввод к МКД № 8 по ул. Энергетиков от УТ-16/7</t>
  </si>
  <si>
    <t>Замена ввода ХВС к МКД № 10 по ул. Энергетиков от УТ-15/7</t>
  </si>
  <si>
    <t>Ввод к МКД № 10 по ул. Энергетиков от УТ-15/7</t>
  </si>
  <si>
    <t>Замена ввода ХВС к МКД № 28а по ул. Отке от УТ-27/2</t>
  </si>
  <si>
    <t>Ввод к МКД № 28а по ул. Отке от УТ-27/2</t>
  </si>
  <si>
    <t>Замена ввода ХВС к МКД № 13 по ул. Тевлянто от УТ-24/5</t>
  </si>
  <si>
    <t>Ввод к МКД № 13 по ул. Тевлянто от УТ-24/5</t>
  </si>
  <si>
    <t>Замена ввода ХВС к МКД № 22 по ул. Берзиня от УТ-8а/5</t>
  </si>
  <si>
    <t>Ввод к МКД № 22 по ул. Берзиня от УТ-8а/5</t>
  </si>
  <si>
    <t>Замена ввода ХВС к МКД № 61 по ул. Ленина от УТ-24/1</t>
  </si>
  <si>
    <t>Ввод к МКД № 61 по ул. Ленина от УТ-24/1</t>
  </si>
  <si>
    <t>Замена ввода ХВС к МКД № 38 по ул. Отке от УТ-18/5</t>
  </si>
  <si>
    <t>Ввод к МКД № 38 по ул. Отке от УТ-18/5</t>
  </si>
  <si>
    <t>Замена ввода ХВС к МКД № 9 по ул. Тевлянто от УТ-21/5</t>
  </si>
  <si>
    <t>Ввод к МКД № 9 по ул. Тевлянто от УТ-21/5</t>
  </si>
  <si>
    <t>Замена магистрального трубопровода ГВС от УТ-15.2/1 до УТ-17/1</t>
  </si>
  <si>
    <t>Замена магистрального трубопровода ГВС от УТ-3В/1 до УТ-21А/1 (от Отке 33 до Ленина 46)</t>
  </si>
  <si>
    <t>Замена магистрального трубопровода ГВС от ЦТП-5 до УТ-1/5</t>
  </si>
  <si>
    <t>Замена магистрального трубопровода ГВС от УТ-1/5 до УТ-2/5 (район ЦТП-5) до Куркутского 5</t>
  </si>
  <si>
    <t>Замена магистрального трубопровода ГВС от ЦТП-6 до УТ-10/6</t>
  </si>
  <si>
    <t>Замена магистрального трубопровода ГВС от ЦТП-1 до УТ-1/1 (1 ветка от подающих насосов)</t>
  </si>
  <si>
    <t>Замена магистрального трубопровода ГВС от УТ-5/5 до УТ-5.3/5 (до ввода в Полярная 22)</t>
  </si>
  <si>
    <t>Замена магистрального трубопровода ГВС от УТ-21/1 до УТ-24/1 (от Ленина 55 до Ленина 61)</t>
  </si>
  <si>
    <t>Замена магистрального трубопровода ГВС от УТ-6/11 до УТ-7/11 (от Южная 8)</t>
  </si>
  <si>
    <t>Замена магистрального трубопровода ГВС от насосов ЦТП-5,7 до выхода на город</t>
  </si>
  <si>
    <t>Замена магистрального трубопровода ГВС дополнительные работы по ЦТП-1 и ЦТП-5</t>
  </si>
  <si>
    <t>Замена ввода трубопровода ГВС от УТ-21а/1 до Ленина 55</t>
  </si>
  <si>
    <t>Замена ввода трубопровода ГВС от УТ-21б/1 до Ленина 57</t>
  </si>
  <si>
    <t>Замена ввода трубопровода ГВС от УТ-23/1 до Ленина 59</t>
  </si>
  <si>
    <t>Замена ввода трубопровода ГВС от УТ-24/1 до Ленина 61</t>
  </si>
  <si>
    <t>Замена ввода трубопровода ГВС от УТ-24/1 до Ленина 63</t>
  </si>
  <si>
    <t>Замена ввода трубопровода ГВС от УТ-5.1/5 до Полярная 18</t>
  </si>
  <si>
    <t>Замена ввода трубопровода ГВС от УТ-5.3/5 до Полярная 20</t>
  </si>
  <si>
    <t>Замена ввода трубопровода ГВС от УТ-5.4/5 до Полярная 22</t>
  </si>
  <si>
    <t>Замена ввода трубопровода ГВС от УТ-23/2 до Рультытегина 13</t>
  </si>
  <si>
    <t>Замена ввода трубопровода ГВС от УТ-22/5 до Тевлянто 11</t>
  </si>
  <si>
    <t>Замена ввода трубопровода ГВС от УТ-16/1 до Беринга 12</t>
  </si>
  <si>
    <t>Замена ввода трубопровода ГВС от УТ  до Отке 33</t>
  </si>
  <si>
    <t>Замена изоляционного слоя на трубопроводе (в лотках) от УТ-26А/1 до УТ-27/1 (Ленина 44)</t>
  </si>
  <si>
    <t>Замена изоляционного слоя на трубопроводе от Т1,Т2,В1,Т3,Т4 (Куркутского 5)</t>
  </si>
  <si>
    <t>Дополнительные работы по замене изоляционного слоя на трубопроводе от Т1,Т2,В1,Т3,Т4 (Куркутского 5)</t>
  </si>
  <si>
    <t xml:space="preserve">при планировании специалистом МП "Горкоммунхоз" был некорректно истолкован требуемый показатель, ввиду чего количество перерывов в подаче воды запланировано неверно  </t>
  </si>
  <si>
    <t>№
п/п</t>
  </si>
  <si>
    <t>Ковальский В.Б.</t>
  </si>
  <si>
    <t>2024 год</t>
  </si>
  <si>
    <t>Закрепили муниц имущество дог №1-24Х от 15.07.2024г. (21м по ул. Отке 39)</t>
  </si>
  <si>
    <t>Не проводились расширенные отборы проб воды</t>
  </si>
  <si>
    <t xml:space="preserve">По предварительным данным превышение связано с ПДК железа, цветности и перманганатной окисляемости. </t>
  </si>
  <si>
    <t>Не продились расширенные отборы проб воды</t>
  </si>
  <si>
    <t>в сфере горячего водоснабжения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</si>
</sst>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#,##0.0"/>
    <numFmt numFmtId="167" formatCode="0.000000"/>
    <numFmt numFmtId="168" formatCode="#,##0.000"/>
  </numFmts>
  <fonts count="1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4" fillId="0" borderId="0"/>
    <xf numFmtId="0" fontId="8" fillId="0" borderId="0"/>
    <xf numFmtId="0" fontId="4" fillId="0" borderId="0"/>
    <xf numFmtId="0" fontId="3" fillId="0" borderId="0"/>
    <xf numFmtId="0" fontId="3" fillId="0" borderId="0"/>
    <xf numFmtId="0" fontId="12" fillId="0" borderId="0"/>
  </cellStyleXfs>
  <cellXfs count="226">
    <xf numFmtId="0" fontId="0" fillId="0" borderId="0" xfId="0"/>
    <xf numFmtId="0" fontId="1" fillId="0" borderId="0" xfId="0" applyFont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shrinkToFit="1"/>
    </xf>
    <xf numFmtId="49" fontId="6" fillId="0" borderId="7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49" fontId="6" fillId="0" borderId="6" xfId="2" applyNumberFormat="1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49" fontId="6" fillId="0" borderId="14" xfId="2" applyNumberFormat="1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5" applyFont="1"/>
    <xf numFmtId="0" fontId="6" fillId="0" borderId="1" xfId="5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6" fillId="0" borderId="0" xfId="5" applyFont="1"/>
    <xf numFmtId="0" fontId="1" fillId="0" borderId="1" xfId="1" applyFont="1" applyBorder="1" applyAlignment="1">
      <alignment horizontal="left" vertical="center" wrapText="1"/>
    </xf>
    <xf numFmtId="0" fontId="6" fillId="0" borderId="0" xfId="5" applyFont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7" fillId="0" borderId="0" xfId="5" applyFont="1"/>
    <xf numFmtId="0" fontId="1" fillId="0" borderId="0" xfId="1" applyFont="1" applyAlignment="1">
      <alignment horizontal="left"/>
    </xf>
    <xf numFmtId="0" fontId="7" fillId="0" borderId="0" xfId="5" applyFont="1" applyAlignment="1">
      <alignment horizontal="left"/>
    </xf>
    <xf numFmtId="165" fontId="1" fillId="3" borderId="6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4" fillId="0" borderId="8" xfId="0" applyFont="1" applyBorder="1"/>
    <xf numFmtId="0" fontId="15" fillId="0" borderId="0" xfId="1" applyFont="1" applyAlignment="1">
      <alignment horizontal="center" vertical="center" wrapText="1"/>
    </xf>
    <xf numFmtId="0" fontId="11" fillId="0" borderId="0" xfId="0" applyFont="1"/>
    <xf numFmtId="0" fontId="11" fillId="0" borderId="9" xfId="0" applyFont="1" applyBorder="1" applyAlignment="1">
      <alignment horizontal="center" vertical="center" wrapText="1" shrinkToFit="1"/>
    </xf>
    <xf numFmtId="0" fontId="15" fillId="0" borderId="10" xfId="1" applyFont="1" applyBorder="1" applyAlignment="1">
      <alignment horizontal="center"/>
    </xf>
    <xf numFmtId="0" fontId="15" fillId="0" borderId="2" xfId="1" applyFont="1" applyBorder="1" applyAlignment="1">
      <alignment wrapText="1"/>
    </xf>
    <xf numFmtId="0" fontId="15" fillId="0" borderId="23" xfId="1" applyFont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1" fillId="0" borderId="6" xfId="1" applyFont="1" applyBorder="1" applyAlignment="1">
      <alignment wrapText="1"/>
    </xf>
    <xf numFmtId="0" fontId="11" fillId="0" borderId="26" xfId="1" applyFont="1" applyBorder="1" applyAlignment="1">
      <alignment horizontal="center"/>
    </xf>
    <xf numFmtId="0" fontId="11" fillId="2" borderId="6" xfId="1" applyFont="1" applyFill="1" applyBorder="1" applyAlignment="1">
      <alignment wrapText="1"/>
    </xf>
    <xf numFmtId="0" fontId="11" fillId="2" borderId="6" xfId="1" applyFont="1" applyFill="1" applyBorder="1" applyAlignment="1">
      <alignment horizontal="left" wrapText="1"/>
    </xf>
    <xf numFmtId="0" fontId="11" fillId="0" borderId="6" xfId="1" applyFont="1" applyBorder="1" applyAlignment="1">
      <alignment horizontal="left" wrapText="1"/>
    </xf>
    <xf numFmtId="0" fontId="15" fillId="0" borderId="26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15" fillId="0" borderId="6" xfId="1" applyFont="1" applyBorder="1" applyAlignment="1">
      <alignment wrapText="1"/>
    </xf>
    <xf numFmtId="0" fontId="15" fillId="2" borderId="6" xfId="1" applyFont="1" applyFill="1" applyBorder="1" applyAlignment="1">
      <alignment wrapText="1"/>
    </xf>
    <xf numFmtId="49" fontId="11" fillId="0" borderId="11" xfId="1" applyNumberFormat="1" applyFont="1" applyBorder="1" applyAlignment="1">
      <alignment horizontal="center"/>
    </xf>
    <xf numFmtId="0" fontId="15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 indent="2"/>
    </xf>
    <xf numFmtId="0" fontId="15" fillId="0" borderId="6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 indent="3"/>
    </xf>
    <xf numFmtId="0" fontId="11" fillId="0" borderId="12" xfId="1" applyFont="1" applyBorder="1" applyAlignment="1">
      <alignment horizontal="center"/>
    </xf>
    <xf numFmtId="0" fontId="11" fillId="2" borderId="7" xfId="1" applyFont="1" applyFill="1" applyBorder="1" applyAlignment="1">
      <alignment wrapText="1"/>
    </xf>
    <xf numFmtId="0" fontId="16" fillId="0" borderId="9" xfId="0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0" fontId="11" fillId="0" borderId="13" xfId="1" applyFont="1" applyBorder="1" applyAlignment="1">
      <alignment horizontal="center"/>
    </xf>
    <xf numFmtId="166" fontId="11" fillId="0" borderId="34" xfId="0" applyNumberFormat="1" applyFont="1" applyBorder="1"/>
    <xf numFmtId="166" fontId="11" fillId="0" borderId="35" xfId="0" applyNumberFormat="1" applyFont="1" applyBorder="1"/>
    <xf numFmtId="166" fontId="11" fillId="0" borderId="36" xfId="0" applyNumberFormat="1" applyFont="1" applyBorder="1"/>
    <xf numFmtId="0" fontId="11" fillId="0" borderId="4" xfId="0" applyFont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 shrinkToFit="1"/>
    </xf>
    <xf numFmtId="0" fontId="11" fillId="0" borderId="37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0" fillId="0" borderId="38" xfId="0" applyBorder="1"/>
    <xf numFmtId="0" fontId="1" fillId="0" borderId="1" xfId="0" applyFont="1" applyBorder="1" applyAlignment="1">
      <alignment horizontal="center" vertical="center" wrapText="1" shrinkToFit="1"/>
    </xf>
    <xf numFmtId="164" fontId="6" fillId="0" borderId="1" xfId="0" applyNumberFormat="1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1" fillId="0" borderId="1" xfId="0" applyFont="1" applyBorder="1"/>
    <xf numFmtId="0" fontId="2" fillId="0" borderId="1" xfId="1" applyFont="1" applyBorder="1" applyAlignment="1">
      <alignment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0" xfId="0" applyFont="1"/>
    <xf numFmtId="0" fontId="1" fillId="0" borderId="18" xfId="1" applyFont="1" applyBorder="1" applyAlignment="1">
      <alignment wrapText="1"/>
    </xf>
    <xf numFmtId="0" fontId="1" fillId="0" borderId="9" xfId="1" applyFont="1" applyBorder="1" applyAlignment="1">
      <alignment horizontal="left" vertical="center" wrapText="1"/>
    </xf>
    <xf numFmtId="0" fontId="6" fillId="0" borderId="0" xfId="0" applyFont="1"/>
    <xf numFmtId="0" fontId="1" fillId="0" borderId="38" xfId="0" applyFont="1" applyBorder="1"/>
    <xf numFmtId="0" fontId="1" fillId="0" borderId="4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justify" vertical="top" wrapText="1"/>
    </xf>
    <xf numFmtId="164" fontId="1" fillId="0" borderId="14" xfId="0" applyNumberFormat="1" applyFont="1" applyBorder="1" applyAlignment="1">
      <alignment horizontal="center" vertical="center" wrapText="1"/>
    </xf>
    <xf numFmtId="0" fontId="6" fillId="0" borderId="6" xfId="2" applyFont="1" applyBorder="1" applyAlignment="1">
      <alignment horizontal="justify" vertical="top" wrapText="1"/>
    </xf>
    <xf numFmtId="0" fontId="6" fillId="0" borderId="14" xfId="2" applyFont="1" applyBorder="1" applyAlignment="1">
      <alignment horizontal="justify" vertical="center" wrapText="1"/>
    </xf>
    <xf numFmtId="1" fontId="1" fillId="0" borderId="2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6" xfId="2" applyFont="1" applyBorder="1" applyAlignment="1">
      <alignment horizontal="justify" vertical="center" wrapText="1"/>
    </xf>
    <xf numFmtId="0" fontId="6" fillId="0" borderId="4" xfId="2" applyFont="1" applyBorder="1" applyAlignment="1">
      <alignment horizontal="justify" vertical="center" wrapText="1"/>
    </xf>
    <xf numFmtId="164" fontId="6" fillId="0" borderId="14" xfId="4" applyNumberFormat="1" applyFont="1" applyBorder="1" applyAlignment="1">
      <alignment horizontal="center" vertical="center" wrapText="1"/>
    </xf>
    <xf numFmtId="167" fontId="6" fillId="0" borderId="5" xfId="0" applyNumberFormat="1" applyFont="1" applyBorder="1" applyAlignment="1">
      <alignment horizontal="center" vertical="center" wrapText="1"/>
    </xf>
    <xf numFmtId="167" fontId="6" fillId="3" borderId="5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8" xfId="5" applyFont="1" applyBorder="1"/>
    <xf numFmtId="0" fontId="6" fillId="0" borderId="0" xfId="5" applyFont="1" applyAlignment="1">
      <alignment horizontal="center"/>
    </xf>
    <xf numFmtId="164" fontId="1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166" fontId="0" fillId="0" borderId="38" xfId="0" applyNumberFormat="1" applyBorder="1"/>
    <xf numFmtId="166" fontId="0" fillId="0" borderId="0" xfId="0" applyNumberFormat="1"/>
    <xf numFmtId="164" fontId="1" fillId="0" borderId="2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3" xfId="0" applyFont="1" applyBorder="1"/>
    <xf numFmtId="0" fontId="2" fillId="0" borderId="20" xfId="0" applyFont="1" applyBorder="1"/>
    <xf numFmtId="0" fontId="7" fillId="0" borderId="13" xfId="0" applyFont="1" applyBorder="1" applyAlignment="1">
      <alignment vertical="top" wrapText="1"/>
    </xf>
    <xf numFmtId="164" fontId="1" fillId="0" borderId="0" xfId="0" applyNumberFormat="1" applyFont="1"/>
    <xf numFmtId="168" fontId="1" fillId="0" borderId="1" xfId="1" applyNumberFormat="1" applyFont="1" applyBorder="1" applyAlignment="1">
      <alignment horizontal="right" vertical="center" wrapText="1"/>
    </xf>
    <xf numFmtId="0" fontId="6" fillId="0" borderId="8" xfId="5" applyFont="1" applyBorder="1" applyAlignment="1">
      <alignment horizontal="center"/>
    </xf>
    <xf numFmtId="168" fontId="1" fillId="0" borderId="5" xfId="1" applyNumberFormat="1" applyFont="1" applyBorder="1" applyAlignment="1">
      <alignment horizontal="right" vertical="center" wrapText="1"/>
    </xf>
    <xf numFmtId="0" fontId="1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 wrapText="1"/>
    </xf>
    <xf numFmtId="0" fontId="1" fillId="0" borderId="0" xfId="1" applyFont="1" applyAlignment="1">
      <alignment wrapText="1"/>
    </xf>
    <xf numFmtId="168" fontId="1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2" fillId="0" borderId="8" xfId="1" applyFont="1" applyBorder="1" applyAlignment="1">
      <alignment vertical="center" wrapText="1"/>
    </xf>
    <xf numFmtId="0" fontId="17" fillId="0" borderId="18" xfId="1" applyFont="1" applyBorder="1" applyAlignment="1">
      <alignment wrapText="1"/>
    </xf>
    <xf numFmtId="0" fontId="2" fillId="0" borderId="20" xfId="1" applyFont="1" applyBorder="1" applyAlignment="1">
      <alignment vertical="center" wrapText="1"/>
    </xf>
    <xf numFmtId="0" fontId="7" fillId="0" borderId="0" xfId="5" applyFont="1" applyAlignment="1">
      <alignment horizontal="center"/>
    </xf>
    <xf numFmtId="0" fontId="10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2" fillId="0" borderId="8" xfId="1" applyFont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 wrapText="1" shrinkToFit="1"/>
    </xf>
    <xf numFmtId="0" fontId="11" fillId="3" borderId="13" xfId="0" applyFont="1" applyFill="1" applyBorder="1" applyAlignment="1">
      <alignment horizontal="center" vertical="center" wrapText="1" shrinkToFit="1"/>
    </xf>
    <xf numFmtId="0" fontId="11" fillId="3" borderId="20" xfId="0" applyFont="1" applyFill="1" applyBorder="1" applyAlignment="1">
      <alignment horizontal="center" vertical="center" wrapText="1" shrinkToFi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1" fillId="0" borderId="5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lef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left" vertical="center" wrapText="1"/>
    </xf>
    <xf numFmtId="0" fontId="1" fillId="0" borderId="8" xfId="1" applyFont="1" applyBorder="1" applyAlignment="1">
      <alignment horizontal="left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wrapText="1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166" fontId="6" fillId="3" borderId="1" xfId="0" applyNumberFormat="1" applyFont="1" applyFill="1" applyBorder="1" applyAlignment="1">
      <alignment horizontal="center" vertical="center" wrapText="1"/>
    </xf>
    <xf numFmtId="1" fontId="1" fillId="0" borderId="16" xfId="6" applyNumberFormat="1" applyFont="1" applyBorder="1" applyAlignment="1">
      <alignment horizontal="center" vertical="center" wrapText="1"/>
    </xf>
    <xf numFmtId="1" fontId="1" fillId="0" borderId="7" xfId="6" applyNumberFormat="1" applyFont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center" vertical="center" wrapText="1"/>
    </xf>
    <xf numFmtId="168" fontId="15" fillId="0" borderId="29" xfId="1" applyNumberFormat="1" applyFont="1" applyBorder="1" applyAlignment="1">
      <alignment horizontal="center" vertical="center"/>
    </xf>
    <xf numFmtId="168" fontId="15" fillId="3" borderId="21" xfId="0" applyNumberFormat="1" applyFont="1" applyFill="1" applyBorder="1" applyAlignment="1">
      <alignment horizontal="center" vertical="center" wrapText="1"/>
    </xf>
    <xf numFmtId="168" fontId="15" fillId="3" borderId="22" xfId="0" applyNumberFormat="1" applyFont="1" applyFill="1" applyBorder="1" applyAlignment="1">
      <alignment horizontal="center" vertical="center" wrapText="1"/>
    </xf>
    <xf numFmtId="168" fontId="15" fillId="3" borderId="30" xfId="0" applyNumberFormat="1" applyFont="1" applyFill="1" applyBorder="1" applyAlignment="1">
      <alignment horizontal="center" vertical="center" wrapText="1"/>
    </xf>
    <xf numFmtId="168" fontId="11" fillId="0" borderId="31" xfId="1" applyNumberFormat="1" applyFont="1" applyBorder="1" applyAlignment="1">
      <alignment horizontal="center" vertical="center"/>
    </xf>
    <xf numFmtId="168" fontId="11" fillId="3" borderId="24" xfId="3" applyNumberFormat="1" applyFont="1" applyFill="1" applyBorder="1" applyAlignment="1">
      <alignment horizontal="center" vertical="center"/>
    </xf>
    <xf numFmtId="168" fontId="11" fillId="3" borderId="25" xfId="3" applyNumberFormat="1" applyFont="1" applyFill="1" applyBorder="1" applyAlignment="1">
      <alignment horizontal="center" vertical="center"/>
    </xf>
    <xf numFmtId="168" fontId="11" fillId="3" borderId="32" xfId="0" applyNumberFormat="1" applyFont="1" applyFill="1" applyBorder="1" applyAlignment="1">
      <alignment horizontal="center" vertical="center"/>
    </xf>
    <xf numFmtId="168" fontId="11" fillId="3" borderId="32" xfId="0" applyNumberFormat="1" applyFont="1" applyFill="1" applyBorder="1" applyAlignment="1">
      <alignment horizontal="center" vertical="center" wrapText="1"/>
    </xf>
    <xf numFmtId="168" fontId="11" fillId="3" borderId="24" xfId="0" applyNumberFormat="1" applyFont="1" applyFill="1" applyBorder="1" applyAlignment="1">
      <alignment horizontal="center" vertical="center" wrapText="1"/>
    </xf>
    <xf numFmtId="168" fontId="11" fillId="3" borderId="25" xfId="0" applyNumberFormat="1" applyFont="1" applyFill="1" applyBorder="1" applyAlignment="1">
      <alignment horizontal="center" vertical="center" wrapText="1"/>
    </xf>
    <xf numFmtId="168" fontId="15" fillId="3" borderId="32" xfId="1" applyNumberFormat="1" applyFont="1" applyFill="1" applyBorder="1" applyAlignment="1">
      <alignment horizontal="center" vertical="center"/>
    </xf>
    <xf numFmtId="168" fontId="15" fillId="3" borderId="24" xfId="0" applyNumberFormat="1" applyFont="1" applyFill="1" applyBorder="1" applyAlignment="1">
      <alignment horizontal="center" vertical="center" wrapText="1"/>
    </xf>
    <xf numFmtId="168" fontId="15" fillId="3" borderId="25" xfId="0" applyNumberFormat="1" applyFont="1" applyFill="1" applyBorder="1" applyAlignment="1">
      <alignment horizontal="center" vertical="center" wrapText="1"/>
    </xf>
    <xf numFmtId="168" fontId="15" fillId="3" borderId="32" xfId="0" applyNumberFormat="1" applyFont="1" applyFill="1" applyBorder="1" applyAlignment="1">
      <alignment horizontal="center" vertical="center"/>
    </xf>
    <xf numFmtId="168" fontId="11" fillId="3" borderId="24" xfId="0" applyNumberFormat="1" applyFont="1" applyFill="1" applyBorder="1" applyAlignment="1">
      <alignment horizontal="center" vertical="center"/>
    </xf>
    <xf numFmtId="168" fontId="11" fillId="3" borderId="25" xfId="0" applyNumberFormat="1" applyFont="1" applyFill="1" applyBorder="1" applyAlignment="1">
      <alignment horizontal="center" vertical="center"/>
    </xf>
    <xf numFmtId="168" fontId="15" fillId="3" borderId="24" xfId="1" applyNumberFormat="1" applyFont="1" applyFill="1" applyBorder="1" applyAlignment="1">
      <alignment horizontal="center" vertical="center"/>
    </xf>
    <xf numFmtId="168" fontId="15" fillId="3" borderId="25" xfId="1" applyNumberFormat="1" applyFont="1" applyFill="1" applyBorder="1" applyAlignment="1">
      <alignment horizontal="center" vertical="center"/>
    </xf>
    <xf numFmtId="168" fontId="15" fillId="3" borderId="24" xfId="0" applyNumberFormat="1" applyFont="1" applyFill="1" applyBorder="1" applyAlignment="1">
      <alignment horizontal="center" vertical="center"/>
    </xf>
    <xf numFmtId="168" fontId="15" fillId="3" borderId="25" xfId="0" applyNumberFormat="1" applyFont="1" applyFill="1" applyBorder="1" applyAlignment="1">
      <alignment horizontal="center" vertical="center"/>
    </xf>
    <xf numFmtId="168" fontId="11" fillId="0" borderId="33" xfId="1" applyNumberFormat="1" applyFont="1" applyBorder="1" applyAlignment="1">
      <alignment horizontal="center" vertical="center"/>
    </xf>
    <xf numFmtId="168" fontId="11" fillId="3" borderId="27" xfId="0" applyNumberFormat="1" applyFont="1" applyFill="1" applyBorder="1" applyAlignment="1">
      <alignment horizontal="center" vertical="center"/>
    </xf>
    <xf numFmtId="168" fontId="11" fillId="3" borderId="28" xfId="0" applyNumberFormat="1" applyFont="1" applyFill="1" applyBorder="1" applyAlignment="1">
      <alignment horizontal="center" vertical="center"/>
    </xf>
    <xf numFmtId="165" fontId="1" fillId="3" borderId="7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</cellXfs>
  <cellStyles count="7">
    <cellStyle name="Обычный" xfId="0" builtinId="0"/>
    <cellStyle name="Обычный 2" xfId="6" xr:uid="{00000000-0005-0000-0000-000001000000}"/>
    <cellStyle name="Обычный 2_ООО Тепловая компания (печора)" xfId="1" xr:uid="{00000000-0005-0000-0000-000002000000}"/>
    <cellStyle name="Обычный 5" xfId="2" xr:uid="{00000000-0005-0000-0000-000003000000}"/>
    <cellStyle name="Обычный_PP_PitWater" xfId="5" xr:uid="{00000000-0005-0000-0000-000004000000}"/>
    <cellStyle name="Обычный_Тар_тр 06" xfId="3" xr:uid="{00000000-0005-0000-0000-000005000000}"/>
    <cellStyle name="Стиль 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C25"/>
  <sheetViews>
    <sheetView tabSelected="1" view="pageBreakPreview" zoomScale="60" zoomScaleNormal="100" workbookViewId="0">
      <selection activeCell="H13" sqref="H13"/>
    </sheetView>
  </sheetViews>
  <sheetFormatPr defaultColWidth="9.140625" defaultRowHeight="15.75" x14ac:dyDescent="0.25"/>
  <cols>
    <col min="1" max="1" width="51.28515625" style="35" customWidth="1"/>
    <col min="2" max="2" width="73" style="35" customWidth="1"/>
    <col min="3" max="3" width="7" style="35" customWidth="1"/>
    <col min="4" max="4" width="6.7109375" style="35" customWidth="1"/>
    <col min="5" max="16384" width="9.140625" style="35"/>
  </cols>
  <sheetData>
    <row r="1" spans="1:2" s="32" customFormat="1" ht="18.75" x14ac:dyDescent="0.3">
      <c r="A1" s="142" t="s">
        <v>57</v>
      </c>
      <c r="B1" s="142"/>
    </row>
    <row r="2" spans="1:2" s="32" customFormat="1" ht="18" customHeight="1" x14ac:dyDescent="0.3">
      <c r="A2" s="143" t="s">
        <v>187</v>
      </c>
      <c r="B2" s="143"/>
    </row>
    <row r="3" spans="1:2" s="32" customFormat="1" ht="18.75" x14ac:dyDescent="0.3">
      <c r="A3" s="144"/>
      <c r="B3" s="145"/>
    </row>
    <row r="4" spans="1:2" s="32" customFormat="1" ht="18.75" x14ac:dyDescent="0.3">
      <c r="A4" s="146" t="s">
        <v>48</v>
      </c>
      <c r="B4" s="146"/>
    </row>
    <row r="5" spans="1:2" ht="31.5" customHeight="1" x14ac:dyDescent="0.25">
      <c r="A5" s="33" t="s">
        <v>49</v>
      </c>
      <c r="B5" s="34" t="s">
        <v>55</v>
      </c>
    </row>
    <row r="6" spans="1:2" ht="31.5" customHeight="1" x14ac:dyDescent="0.25">
      <c r="A6" s="33" t="s">
        <v>50</v>
      </c>
      <c r="B6" s="36" t="s">
        <v>56</v>
      </c>
    </row>
    <row r="7" spans="1:2" ht="31.5" customHeight="1" x14ac:dyDescent="0.25">
      <c r="A7" s="33" t="s">
        <v>51</v>
      </c>
      <c r="B7" s="36" t="s">
        <v>52</v>
      </c>
    </row>
    <row r="8" spans="1:2" ht="31.5" customHeight="1" x14ac:dyDescent="0.25">
      <c r="A8" s="33" t="s">
        <v>53</v>
      </c>
      <c r="B8" s="34" t="s">
        <v>54</v>
      </c>
    </row>
    <row r="9" spans="1:2" s="39" customFormat="1" x14ac:dyDescent="0.25">
      <c r="A9" s="37"/>
      <c r="B9" s="38"/>
    </row>
    <row r="11" spans="1:2" x14ac:dyDescent="0.25">
      <c r="A11" s="115" t="s">
        <v>118</v>
      </c>
      <c r="B11" s="130" t="s">
        <v>181</v>
      </c>
    </row>
    <row r="12" spans="1:2" x14ac:dyDescent="0.25">
      <c r="A12" s="116" t="s">
        <v>119</v>
      </c>
      <c r="B12" s="116" t="s">
        <v>120</v>
      </c>
    </row>
    <row r="20" spans="1:3" x14ac:dyDescent="0.25">
      <c r="C20" s="40"/>
    </row>
    <row r="22" spans="1:3" x14ac:dyDescent="0.25">
      <c r="C22" s="41"/>
    </row>
    <row r="25" spans="1:3" s="39" customFormat="1" x14ac:dyDescent="0.25">
      <c r="A25" s="35"/>
      <c r="B25" s="35"/>
      <c r="C25" s="35"/>
    </row>
  </sheetData>
  <mergeCells count="4">
    <mergeCell ref="A1:B1"/>
    <mergeCell ref="A2:B2"/>
    <mergeCell ref="A3:B3"/>
    <mergeCell ref="A4:B4"/>
  </mergeCells>
  <printOptions horizontalCentered="1"/>
  <pageMargins left="0.39370078740157483" right="0.39370078740157483" top="1.1811023622047245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O38"/>
  <sheetViews>
    <sheetView view="pageBreakPreview" zoomScale="110" zoomScaleNormal="90" zoomScaleSheetLayoutView="110" workbookViewId="0">
      <selection activeCell="D27" sqref="D27"/>
    </sheetView>
  </sheetViews>
  <sheetFormatPr defaultRowHeight="12.75" x14ac:dyDescent="0.2"/>
  <cols>
    <col min="1" max="1" width="6.5703125" customWidth="1"/>
    <col min="2" max="2" width="53.42578125" customWidth="1"/>
    <col min="3" max="3" width="12.85546875" customWidth="1"/>
    <col min="4" max="7" width="12.5703125" customWidth="1"/>
    <col min="8" max="8" width="13.5703125" customWidth="1"/>
    <col min="9" max="10" width="12.5703125" customWidth="1"/>
    <col min="11" max="11" width="13.42578125" customWidth="1"/>
    <col min="12" max="12" width="13.5703125" customWidth="1"/>
    <col min="13" max="17" width="14.42578125" customWidth="1"/>
  </cols>
  <sheetData>
    <row r="1" spans="1:8" ht="15.75" customHeight="1" x14ac:dyDescent="0.3">
      <c r="A1" s="46" t="s">
        <v>67</v>
      </c>
      <c r="B1" s="47"/>
      <c r="C1" s="47"/>
      <c r="D1" s="48"/>
      <c r="E1" s="48"/>
      <c r="F1" s="48"/>
      <c r="G1" s="48"/>
    </row>
    <row r="2" spans="1:8" ht="19.5" customHeight="1" x14ac:dyDescent="0.2">
      <c r="A2" s="153" t="s">
        <v>19</v>
      </c>
      <c r="B2" s="153" t="s">
        <v>20</v>
      </c>
      <c r="C2" s="153" t="s">
        <v>21</v>
      </c>
      <c r="D2" s="150" t="s">
        <v>58</v>
      </c>
      <c r="E2" s="151"/>
      <c r="F2" s="151"/>
      <c r="G2" s="199"/>
      <c r="H2" s="82"/>
    </row>
    <row r="3" spans="1:8" ht="20.25" customHeight="1" x14ac:dyDescent="0.2">
      <c r="A3" s="154"/>
      <c r="B3" s="154"/>
      <c r="C3" s="154"/>
      <c r="D3" s="147" t="s">
        <v>182</v>
      </c>
      <c r="E3" s="148"/>
      <c r="F3" s="148"/>
      <c r="G3" s="149"/>
      <c r="H3" s="82"/>
    </row>
    <row r="4" spans="1:8" ht="18.75" customHeight="1" x14ac:dyDescent="0.2">
      <c r="A4" s="154"/>
      <c r="B4" s="154"/>
      <c r="C4" s="154"/>
      <c r="D4" s="79" t="s">
        <v>59</v>
      </c>
      <c r="E4" s="147" t="s">
        <v>60</v>
      </c>
      <c r="F4" s="148"/>
      <c r="G4" s="149"/>
      <c r="H4" s="82"/>
    </row>
    <row r="5" spans="1:8" ht="23.25" customHeight="1" x14ac:dyDescent="0.2">
      <c r="A5" s="155"/>
      <c r="B5" s="155"/>
      <c r="C5" s="155"/>
      <c r="D5" s="77" t="s">
        <v>61</v>
      </c>
      <c r="E5" s="78" t="s">
        <v>62</v>
      </c>
      <c r="F5" s="78" t="s">
        <v>63</v>
      </c>
      <c r="G5" s="78" t="s">
        <v>61</v>
      </c>
      <c r="H5" s="82"/>
    </row>
    <row r="6" spans="1:8" ht="15" x14ac:dyDescent="0.2">
      <c r="A6" s="49">
        <v>1</v>
      </c>
      <c r="B6" s="49">
        <f>A6+1</f>
        <v>2</v>
      </c>
      <c r="C6" s="49">
        <f t="shared" ref="C6:G6" si="0">B6+1</f>
        <v>3</v>
      </c>
      <c r="D6" s="49">
        <v>4</v>
      </c>
      <c r="E6" s="49">
        <v>5</v>
      </c>
      <c r="F6" s="49">
        <f t="shared" si="0"/>
        <v>6</v>
      </c>
      <c r="G6" s="49">
        <f t="shared" si="0"/>
        <v>7</v>
      </c>
      <c r="H6" s="82"/>
    </row>
    <row r="7" spans="1:8" ht="20.25" customHeight="1" x14ac:dyDescent="0.2">
      <c r="A7" s="50">
        <v>1</v>
      </c>
      <c r="B7" s="51" t="s">
        <v>80</v>
      </c>
      <c r="C7" s="52" t="s">
        <v>81</v>
      </c>
      <c r="D7" s="200">
        <v>334874.3</v>
      </c>
      <c r="E7" s="201">
        <v>178889.796</v>
      </c>
      <c r="F7" s="202">
        <v>160200.236</v>
      </c>
      <c r="G7" s="203">
        <v>339090.03200000001</v>
      </c>
      <c r="H7" s="82"/>
    </row>
    <row r="8" spans="1:8" ht="18" customHeight="1" x14ac:dyDescent="0.25">
      <c r="A8" s="53">
        <v>2</v>
      </c>
      <c r="B8" s="54" t="s">
        <v>82</v>
      </c>
      <c r="C8" s="55" t="s">
        <v>81</v>
      </c>
      <c r="D8" s="204"/>
      <c r="E8" s="205"/>
      <c r="F8" s="206"/>
      <c r="G8" s="207">
        <v>0</v>
      </c>
      <c r="H8" s="82"/>
    </row>
    <row r="9" spans="1:8" ht="18.75" customHeight="1" x14ac:dyDescent="0.25">
      <c r="A9" s="53"/>
      <c r="B9" s="56" t="s">
        <v>83</v>
      </c>
      <c r="C9" s="55" t="s">
        <v>14</v>
      </c>
      <c r="D9" s="208">
        <v>0</v>
      </c>
      <c r="E9" s="209">
        <v>0</v>
      </c>
      <c r="F9" s="210">
        <v>0</v>
      </c>
      <c r="G9" s="208">
        <v>0</v>
      </c>
      <c r="H9" s="82"/>
    </row>
    <row r="10" spans="1:8" ht="18.75" customHeight="1" x14ac:dyDescent="0.25">
      <c r="A10" s="53">
        <v>3</v>
      </c>
      <c r="B10" s="56" t="s">
        <v>84</v>
      </c>
      <c r="C10" s="55" t="s">
        <v>81</v>
      </c>
      <c r="D10" s="204"/>
      <c r="E10" s="209"/>
      <c r="F10" s="216"/>
      <c r="G10" s="208"/>
      <c r="H10" s="82"/>
    </row>
    <row r="11" spans="1:8" ht="15" x14ac:dyDescent="0.25">
      <c r="A11" s="53" t="s">
        <v>23</v>
      </c>
      <c r="B11" s="57" t="s">
        <v>85</v>
      </c>
      <c r="C11" s="55" t="s">
        <v>81</v>
      </c>
      <c r="D11" s="204"/>
      <c r="E11" s="209"/>
      <c r="F11" s="210"/>
      <c r="G11" s="208"/>
      <c r="H11" s="82"/>
    </row>
    <row r="12" spans="1:8" ht="30" x14ac:dyDescent="0.25">
      <c r="A12" s="53">
        <v>4</v>
      </c>
      <c r="B12" s="58" t="s">
        <v>86</v>
      </c>
      <c r="C12" s="55" t="s">
        <v>69</v>
      </c>
      <c r="D12" s="204">
        <v>24459.200000000001</v>
      </c>
      <c r="E12" s="209">
        <v>11016.267</v>
      </c>
      <c r="F12" s="210">
        <v>10165.636</v>
      </c>
      <c r="G12" s="207">
        <v>21181.902999999998</v>
      </c>
      <c r="H12" s="82"/>
    </row>
    <row r="13" spans="1:8" ht="15" x14ac:dyDescent="0.25">
      <c r="A13" s="53">
        <v>5</v>
      </c>
      <c r="B13" s="54" t="s">
        <v>87</v>
      </c>
      <c r="C13" s="59" t="s">
        <v>81</v>
      </c>
      <c r="D13" s="211">
        <v>334874.3</v>
      </c>
      <c r="E13" s="212">
        <v>178889.796</v>
      </c>
      <c r="F13" s="213">
        <v>160200.236</v>
      </c>
      <c r="G13" s="214">
        <v>339090.03200000001</v>
      </c>
      <c r="H13" s="82"/>
    </row>
    <row r="14" spans="1:8" ht="15" x14ac:dyDescent="0.25">
      <c r="A14" s="53">
        <v>6</v>
      </c>
      <c r="B14" s="54" t="s">
        <v>88</v>
      </c>
      <c r="C14" s="55"/>
      <c r="D14" s="204"/>
      <c r="E14" s="215"/>
      <c r="F14" s="216"/>
      <c r="G14" s="207"/>
      <c r="H14" s="82"/>
    </row>
    <row r="15" spans="1:8" ht="15" x14ac:dyDescent="0.25">
      <c r="A15" s="53" t="s">
        <v>89</v>
      </c>
      <c r="B15" s="54" t="s">
        <v>90</v>
      </c>
      <c r="C15" s="55" t="s">
        <v>81</v>
      </c>
      <c r="D15" s="207"/>
      <c r="E15" s="215"/>
      <c r="F15" s="216"/>
      <c r="G15" s="207">
        <v>0</v>
      </c>
      <c r="H15" s="82"/>
    </row>
    <row r="16" spans="1:8" ht="15" x14ac:dyDescent="0.25">
      <c r="A16" s="53" t="s">
        <v>91</v>
      </c>
      <c r="B16" s="54" t="s">
        <v>92</v>
      </c>
      <c r="C16" s="55" t="s">
        <v>69</v>
      </c>
      <c r="D16" s="207"/>
      <c r="E16" s="215">
        <v>0</v>
      </c>
      <c r="F16" s="216">
        <v>0</v>
      </c>
      <c r="G16" s="207">
        <v>0</v>
      </c>
      <c r="H16" s="82"/>
    </row>
    <row r="17" spans="1:12" ht="30" x14ac:dyDescent="0.25">
      <c r="A17" s="53">
        <v>7</v>
      </c>
      <c r="B17" s="54" t="s">
        <v>93</v>
      </c>
      <c r="C17" s="55" t="s">
        <v>14</v>
      </c>
      <c r="D17" s="215">
        <v>0</v>
      </c>
      <c r="E17" s="215">
        <v>0</v>
      </c>
      <c r="F17" s="216">
        <v>0</v>
      </c>
      <c r="G17" s="207">
        <v>0</v>
      </c>
      <c r="H17" s="82"/>
    </row>
    <row r="18" spans="1:12" ht="15" x14ac:dyDescent="0.25">
      <c r="A18" s="53">
        <v>8</v>
      </c>
      <c r="B18" s="56" t="s">
        <v>94</v>
      </c>
      <c r="C18" s="55" t="s">
        <v>81</v>
      </c>
      <c r="D18" s="204"/>
      <c r="E18" s="215"/>
      <c r="F18" s="216"/>
      <c r="G18" s="207"/>
      <c r="H18" s="82"/>
    </row>
    <row r="19" spans="1:12" ht="14.25" x14ac:dyDescent="0.2">
      <c r="A19" s="60">
        <v>9</v>
      </c>
      <c r="B19" s="61" t="s">
        <v>95</v>
      </c>
      <c r="C19" s="59" t="s">
        <v>81</v>
      </c>
      <c r="D19" s="211">
        <v>334874.3</v>
      </c>
      <c r="E19" s="217">
        <v>178889.796</v>
      </c>
      <c r="F19" s="218">
        <v>160200.236</v>
      </c>
      <c r="G19" s="211">
        <v>339090.03200000001</v>
      </c>
      <c r="H19" s="82"/>
    </row>
    <row r="20" spans="1:12" ht="16.5" customHeight="1" x14ac:dyDescent="0.25">
      <c r="A20" s="53" t="s">
        <v>96</v>
      </c>
      <c r="B20" s="56" t="s">
        <v>97</v>
      </c>
      <c r="C20" s="55" t="s">
        <v>81</v>
      </c>
      <c r="D20" s="204">
        <v>249</v>
      </c>
      <c r="E20" s="215">
        <v>189.94</v>
      </c>
      <c r="F20" s="216">
        <v>135.25</v>
      </c>
      <c r="G20" s="207">
        <v>325.19</v>
      </c>
      <c r="H20" s="82"/>
    </row>
    <row r="21" spans="1:12" ht="15" x14ac:dyDescent="0.25">
      <c r="A21" s="53"/>
      <c r="B21" s="57" t="s">
        <v>98</v>
      </c>
      <c r="C21" s="55" t="s">
        <v>81</v>
      </c>
      <c r="D21" s="204">
        <v>249</v>
      </c>
      <c r="E21" s="215">
        <v>189.94</v>
      </c>
      <c r="F21" s="216">
        <v>135.25</v>
      </c>
      <c r="G21" s="207">
        <v>325.19</v>
      </c>
      <c r="H21" s="120"/>
    </row>
    <row r="22" spans="1:12" ht="14.25" x14ac:dyDescent="0.2">
      <c r="A22" s="60" t="s">
        <v>99</v>
      </c>
      <c r="B22" s="62" t="s">
        <v>100</v>
      </c>
      <c r="C22" s="59" t="s">
        <v>81</v>
      </c>
      <c r="D22" s="211">
        <v>334625.3</v>
      </c>
      <c r="E22" s="217">
        <v>178699.856</v>
      </c>
      <c r="F22" s="218">
        <v>160064.986</v>
      </c>
      <c r="G22" s="211">
        <v>338764.842</v>
      </c>
      <c r="H22" s="120"/>
      <c r="I22" s="121"/>
      <c r="J22" s="121"/>
    </row>
    <row r="23" spans="1:12" ht="15" x14ac:dyDescent="0.25">
      <c r="A23" s="63" t="s">
        <v>101</v>
      </c>
      <c r="B23" s="64" t="s">
        <v>68</v>
      </c>
      <c r="C23" s="55" t="s">
        <v>81</v>
      </c>
      <c r="D23" s="219">
        <v>273731.5</v>
      </c>
      <c r="E23" s="219">
        <v>149703.65099999998</v>
      </c>
      <c r="F23" s="220">
        <v>135532.04399999999</v>
      </c>
      <c r="G23" s="214">
        <v>285235.69500000001</v>
      </c>
      <c r="H23" s="120"/>
      <c r="I23" s="121"/>
      <c r="J23" s="121"/>
    </row>
    <row r="24" spans="1:12" ht="15" x14ac:dyDescent="0.25">
      <c r="A24" s="63"/>
      <c r="B24" s="65" t="s">
        <v>70</v>
      </c>
      <c r="C24" s="55" t="s">
        <v>81</v>
      </c>
      <c r="D24" s="215">
        <v>273731.5</v>
      </c>
      <c r="E24" s="215">
        <v>149703.65099999998</v>
      </c>
      <c r="F24" s="215">
        <v>135532.04399999999</v>
      </c>
      <c r="G24" s="207">
        <v>285235.69499999995</v>
      </c>
      <c r="H24" s="120"/>
      <c r="I24" s="121"/>
      <c r="J24" s="121"/>
    </row>
    <row r="25" spans="1:12" ht="15" x14ac:dyDescent="0.25">
      <c r="A25" s="63"/>
      <c r="B25" s="66" t="s">
        <v>71</v>
      </c>
      <c r="C25" s="55" t="s">
        <v>81</v>
      </c>
      <c r="D25" s="204">
        <v>201338.8</v>
      </c>
      <c r="E25" s="215">
        <v>110548.4</v>
      </c>
      <c r="F25" s="216">
        <v>103076.6</v>
      </c>
      <c r="G25" s="207">
        <v>213625</v>
      </c>
      <c r="H25" s="82"/>
      <c r="K25" s="121"/>
      <c r="L25" s="121"/>
    </row>
    <row r="26" spans="1:12" ht="15" x14ac:dyDescent="0.25">
      <c r="A26" s="63"/>
      <c r="B26" s="66" t="s">
        <v>72</v>
      </c>
      <c r="C26" s="55" t="s">
        <v>81</v>
      </c>
      <c r="D26" s="204">
        <v>72392.7</v>
      </c>
      <c r="E26" s="215">
        <v>39155.250999999997</v>
      </c>
      <c r="F26" s="216">
        <v>32455.444</v>
      </c>
      <c r="G26" s="207">
        <v>71610.694999999992</v>
      </c>
      <c r="H26" s="120"/>
      <c r="I26" s="121"/>
      <c r="J26" s="121"/>
    </row>
    <row r="27" spans="1:12" ht="15" x14ac:dyDescent="0.25">
      <c r="A27" s="63"/>
      <c r="B27" s="65" t="s">
        <v>73</v>
      </c>
      <c r="C27" s="55" t="s">
        <v>81</v>
      </c>
      <c r="D27" s="215"/>
      <c r="E27" s="215"/>
      <c r="F27" s="216"/>
      <c r="G27" s="207"/>
      <c r="H27" s="82"/>
    </row>
    <row r="28" spans="1:12" ht="15" x14ac:dyDescent="0.25">
      <c r="A28" s="63"/>
      <c r="B28" s="66" t="s">
        <v>71</v>
      </c>
      <c r="C28" s="55" t="s">
        <v>81</v>
      </c>
      <c r="D28" s="207"/>
      <c r="E28" s="215"/>
      <c r="F28" s="216"/>
      <c r="G28" s="207"/>
      <c r="H28" s="82"/>
    </row>
    <row r="29" spans="1:12" ht="15" x14ac:dyDescent="0.25">
      <c r="A29" s="63"/>
      <c r="B29" s="66" t="s">
        <v>72</v>
      </c>
      <c r="C29" s="55" t="s">
        <v>81</v>
      </c>
      <c r="D29" s="207"/>
      <c r="E29" s="215"/>
      <c r="F29" s="216"/>
      <c r="G29" s="207"/>
      <c r="H29" s="82"/>
    </row>
    <row r="30" spans="1:12" ht="15" x14ac:dyDescent="0.25">
      <c r="A30" s="63" t="s">
        <v>102</v>
      </c>
      <c r="B30" s="67" t="s">
        <v>103</v>
      </c>
      <c r="C30" s="55" t="s">
        <v>81</v>
      </c>
      <c r="D30" s="214">
        <v>43665.799999999996</v>
      </c>
      <c r="E30" s="219">
        <v>19467.994999999999</v>
      </c>
      <c r="F30" s="220">
        <v>14735.152</v>
      </c>
      <c r="G30" s="214">
        <v>34203.146999999997</v>
      </c>
      <c r="H30" s="120"/>
      <c r="I30" s="121"/>
      <c r="J30" s="121"/>
    </row>
    <row r="31" spans="1:12" ht="15" x14ac:dyDescent="0.25">
      <c r="A31" s="63"/>
      <c r="B31" s="66" t="s">
        <v>71</v>
      </c>
      <c r="C31" s="55" t="s">
        <v>81</v>
      </c>
      <c r="D31" s="207">
        <v>36809.1</v>
      </c>
      <c r="E31" s="215">
        <v>14978.3</v>
      </c>
      <c r="F31" s="216">
        <v>10325.5</v>
      </c>
      <c r="G31" s="207">
        <v>25303.8</v>
      </c>
      <c r="H31" s="82"/>
    </row>
    <row r="32" spans="1:12" ht="15" x14ac:dyDescent="0.25">
      <c r="A32" s="63"/>
      <c r="B32" s="68" t="s">
        <v>74</v>
      </c>
      <c r="C32" s="55" t="s">
        <v>81</v>
      </c>
      <c r="D32" s="207">
        <v>6856.7</v>
      </c>
      <c r="E32" s="215">
        <v>4489.6949999999997</v>
      </c>
      <c r="F32" s="216">
        <v>4409.652</v>
      </c>
      <c r="G32" s="207">
        <v>8899.3469999999998</v>
      </c>
      <c r="H32" s="82"/>
    </row>
    <row r="33" spans="1:10" ht="15" x14ac:dyDescent="0.25">
      <c r="A33" s="63" t="s">
        <v>104</v>
      </c>
      <c r="B33" s="67" t="s">
        <v>1</v>
      </c>
      <c r="C33" s="55" t="s">
        <v>81</v>
      </c>
      <c r="D33" s="214">
        <v>17228</v>
      </c>
      <c r="E33" s="219">
        <v>9528.268</v>
      </c>
      <c r="F33" s="220">
        <v>9797.7780000000002</v>
      </c>
      <c r="G33" s="214">
        <v>19326.046000000002</v>
      </c>
      <c r="H33" s="120"/>
      <c r="I33" s="121"/>
      <c r="J33" s="121"/>
    </row>
    <row r="34" spans="1:10" ht="15" x14ac:dyDescent="0.25">
      <c r="A34" s="63"/>
      <c r="B34" s="66" t="s">
        <v>71</v>
      </c>
      <c r="C34" s="55" t="s">
        <v>81</v>
      </c>
      <c r="D34" s="207">
        <v>15710.9</v>
      </c>
      <c r="E34" s="215">
        <v>4843</v>
      </c>
      <c r="F34" s="216">
        <v>5062.7</v>
      </c>
      <c r="G34" s="207">
        <v>9905.7000000000007</v>
      </c>
      <c r="H34" s="82"/>
    </row>
    <row r="35" spans="1:10" ht="15" x14ac:dyDescent="0.25">
      <c r="A35" s="63"/>
      <c r="B35" s="66" t="s">
        <v>105</v>
      </c>
      <c r="C35" s="55" t="s">
        <v>81</v>
      </c>
      <c r="D35" s="207">
        <v>1517.1</v>
      </c>
      <c r="E35" s="215">
        <v>4685.268</v>
      </c>
      <c r="F35" s="216">
        <v>4735.0780000000004</v>
      </c>
      <c r="G35" s="207">
        <v>9420.3460000000014</v>
      </c>
      <c r="H35" s="82"/>
    </row>
    <row r="36" spans="1:10" ht="30" x14ac:dyDescent="0.25">
      <c r="A36" s="69" t="s">
        <v>106</v>
      </c>
      <c r="B36" s="70" t="s">
        <v>107</v>
      </c>
      <c r="C36" s="80" t="s">
        <v>81</v>
      </c>
      <c r="D36" s="221"/>
      <c r="E36" s="222"/>
      <c r="F36" s="223"/>
      <c r="G36" s="207">
        <v>0</v>
      </c>
      <c r="H36" s="82"/>
    </row>
    <row r="37" spans="1:10" ht="15" x14ac:dyDescent="0.25">
      <c r="A37" s="71"/>
      <c r="B37" s="72" t="s">
        <v>85</v>
      </c>
      <c r="C37" s="81" t="s">
        <v>81</v>
      </c>
      <c r="D37" s="73"/>
      <c r="E37" s="74"/>
      <c r="F37" s="75"/>
      <c r="G37" s="76"/>
      <c r="H37" s="82"/>
    </row>
    <row r="38" spans="1:10" ht="15" x14ac:dyDescent="0.25">
      <c r="A38" s="152"/>
      <c r="B38" s="152"/>
      <c r="C38" s="152"/>
      <c r="D38" s="48"/>
      <c r="E38" s="48"/>
      <c r="F38" s="48"/>
      <c r="G38" s="48"/>
    </row>
  </sheetData>
  <mergeCells count="7">
    <mergeCell ref="A38:C38"/>
    <mergeCell ref="E4:G4"/>
    <mergeCell ref="B2:B5"/>
    <mergeCell ref="A2:A5"/>
    <mergeCell ref="C2:C5"/>
    <mergeCell ref="D3:G3"/>
    <mergeCell ref="D2:G2"/>
  </mergeCells>
  <phoneticPr fontId="5" type="noConversion"/>
  <printOptions horizontalCentered="1"/>
  <pageMargins left="1.1811023622047245" right="0.39370078740157483" top="0.39370078740157483" bottom="0.39370078740157483" header="0" footer="0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I70"/>
  <sheetViews>
    <sheetView view="pageBreakPreview" topLeftCell="B1" zoomScaleNormal="80" zoomScaleSheetLayoutView="100" workbookViewId="0">
      <selection activeCell="Q56" sqref="Q56"/>
    </sheetView>
  </sheetViews>
  <sheetFormatPr defaultColWidth="9.140625" defaultRowHeight="15" x14ac:dyDescent="0.25"/>
  <cols>
    <col min="1" max="1" width="7.28515625" style="48" customWidth="1"/>
    <col min="2" max="2" width="41.42578125" style="48" customWidth="1"/>
    <col min="3" max="3" width="14.85546875" style="48" customWidth="1"/>
    <col min="4" max="4" width="15" style="48" customWidth="1"/>
    <col min="5" max="5" width="45.7109375" style="48" customWidth="1"/>
    <col min="6" max="6" width="14.85546875" style="48" customWidth="1"/>
    <col min="7" max="7" width="15" style="48" customWidth="1"/>
    <col min="8" max="8" width="15.140625" style="48" customWidth="1"/>
    <col min="9" max="9" width="25.7109375" style="48" customWidth="1"/>
    <col min="10" max="16384" width="9.140625" style="48"/>
  </cols>
  <sheetData>
    <row r="1" spans="1:9" ht="40.5" customHeight="1" x14ac:dyDescent="0.25">
      <c r="A1" s="162" t="s">
        <v>64</v>
      </c>
      <c r="B1" s="162"/>
      <c r="C1" s="162"/>
      <c r="D1" s="162"/>
      <c r="E1" s="162"/>
      <c r="F1" s="162"/>
      <c r="G1" s="162"/>
      <c r="H1" s="162"/>
      <c r="I1" s="162"/>
    </row>
    <row r="2" spans="1:9" ht="21" customHeight="1" x14ac:dyDescent="0.25">
      <c r="A2" s="163" t="s">
        <v>111</v>
      </c>
      <c r="B2" s="163"/>
      <c r="C2" s="163"/>
      <c r="D2" s="163"/>
      <c r="E2" s="163"/>
      <c r="F2" s="163"/>
      <c r="G2" s="163"/>
    </row>
    <row r="3" spans="1:9" ht="21.75" customHeight="1" x14ac:dyDescent="0.25">
      <c r="A3" s="156" t="s">
        <v>180</v>
      </c>
      <c r="B3" s="164" t="s">
        <v>75</v>
      </c>
      <c r="C3" s="165"/>
      <c r="D3" s="165"/>
      <c r="E3" s="165" t="s">
        <v>65</v>
      </c>
      <c r="F3" s="165"/>
      <c r="G3" s="165"/>
      <c r="H3" s="166" t="s">
        <v>112</v>
      </c>
      <c r="I3" s="167" t="s">
        <v>113</v>
      </c>
    </row>
    <row r="4" spans="1:9" ht="107.25" customHeight="1" x14ac:dyDescent="0.25">
      <c r="A4" s="158"/>
      <c r="B4" s="138" t="s">
        <v>3</v>
      </c>
      <c r="C4" s="45" t="s">
        <v>4</v>
      </c>
      <c r="D4" s="45" t="s">
        <v>5</v>
      </c>
      <c r="E4" s="45" t="s">
        <v>3</v>
      </c>
      <c r="F4" s="45" t="s">
        <v>4</v>
      </c>
      <c r="G4" s="45" t="s">
        <v>66</v>
      </c>
      <c r="H4" s="166"/>
      <c r="I4" s="168"/>
    </row>
    <row r="5" spans="1:9" ht="18" customHeight="1" x14ac:dyDescent="0.25">
      <c r="A5" s="45">
        <v>1</v>
      </c>
      <c r="B5" s="138">
        <v>2</v>
      </c>
      <c r="C5" s="45">
        <v>3</v>
      </c>
      <c r="D5" s="45">
        <v>4</v>
      </c>
      <c r="E5" s="45">
        <v>5</v>
      </c>
      <c r="F5" s="45">
        <v>6</v>
      </c>
      <c r="G5" s="45">
        <v>7</v>
      </c>
      <c r="H5" s="45">
        <v>8</v>
      </c>
      <c r="I5" s="45">
        <v>9</v>
      </c>
    </row>
    <row r="6" spans="1:9" ht="47.25" hidden="1" customHeight="1" x14ac:dyDescent="0.25">
      <c r="A6" s="45"/>
      <c r="B6" s="138" t="s">
        <v>122</v>
      </c>
      <c r="C6" s="156" t="s">
        <v>121</v>
      </c>
      <c r="D6" s="129">
        <v>2947.4969999999998</v>
      </c>
      <c r="E6" s="45" t="s">
        <v>123</v>
      </c>
      <c r="F6" s="156" t="s">
        <v>121</v>
      </c>
      <c r="G6" s="129">
        <v>2947.4969999999998</v>
      </c>
      <c r="H6" s="129">
        <f>G6-D6</f>
        <v>0</v>
      </c>
      <c r="I6" s="156" t="s">
        <v>124</v>
      </c>
    </row>
    <row r="7" spans="1:9" ht="31.5" hidden="1" customHeight="1" x14ac:dyDescent="0.25">
      <c r="A7" s="45"/>
      <c r="B7" s="138" t="s">
        <v>125</v>
      </c>
      <c r="C7" s="157"/>
      <c r="D7" s="129">
        <v>1015.372</v>
      </c>
      <c r="E7" s="45" t="s">
        <v>126</v>
      </c>
      <c r="F7" s="157"/>
      <c r="G7" s="129">
        <v>1015.372</v>
      </c>
      <c r="H7" s="129">
        <f t="shared" ref="H7:H23" si="0">G7-D7</f>
        <v>0</v>
      </c>
      <c r="I7" s="157"/>
    </row>
    <row r="8" spans="1:9" ht="47.25" hidden="1" customHeight="1" x14ac:dyDescent="0.25">
      <c r="A8" s="45"/>
      <c r="B8" s="138" t="s">
        <v>127</v>
      </c>
      <c r="C8" s="157"/>
      <c r="D8" s="129">
        <v>1119.5160000000001</v>
      </c>
      <c r="E8" s="45"/>
      <c r="F8" s="157"/>
      <c r="G8" s="129"/>
      <c r="H8" s="129"/>
      <c r="I8" s="157"/>
    </row>
    <row r="9" spans="1:9" ht="47.25" hidden="1" customHeight="1" x14ac:dyDescent="0.25">
      <c r="A9" s="45"/>
      <c r="B9" s="138" t="s">
        <v>128</v>
      </c>
      <c r="C9" s="157"/>
      <c r="D9" s="129">
        <v>1419.4559999999999</v>
      </c>
      <c r="E9" s="45" t="s">
        <v>129</v>
      </c>
      <c r="F9" s="157"/>
      <c r="G9" s="129">
        <v>1419.4559999999999</v>
      </c>
      <c r="H9" s="129">
        <f t="shared" si="0"/>
        <v>0</v>
      </c>
      <c r="I9" s="157"/>
    </row>
    <row r="10" spans="1:9" ht="47.25" hidden="1" customHeight="1" x14ac:dyDescent="0.25">
      <c r="A10" s="45"/>
      <c r="B10" s="138" t="s">
        <v>130</v>
      </c>
      <c r="C10" s="157"/>
      <c r="D10" s="129">
        <v>1017.972</v>
      </c>
      <c r="E10" s="45"/>
      <c r="F10" s="157"/>
      <c r="G10" s="129"/>
      <c r="H10" s="129"/>
      <c r="I10" s="157"/>
    </row>
    <row r="11" spans="1:9" ht="47.25" hidden="1" customHeight="1" x14ac:dyDescent="0.25">
      <c r="A11" s="45"/>
      <c r="B11" s="138" t="s">
        <v>131</v>
      </c>
      <c r="C11" s="157"/>
      <c r="D11" s="129">
        <v>1850.568</v>
      </c>
      <c r="E11" s="45"/>
      <c r="F11" s="157"/>
      <c r="G11" s="129"/>
      <c r="H11" s="129"/>
      <c r="I11" s="157"/>
    </row>
    <row r="12" spans="1:9" ht="63" hidden="1" customHeight="1" x14ac:dyDescent="0.25">
      <c r="A12" s="45"/>
      <c r="B12" s="138" t="s">
        <v>132</v>
      </c>
      <c r="C12" s="157"/>
      <c r="D12" s="129">
        <v>660.12900000000002</v>
      </c>
      <c r="E12" s="45"/>
      <c r="F12" s="157"/>
      <c r="G12" s="129"/>
      <c r="H12" s="129"/>
      <c r="I12" s="157"/>
    </row>
    <row r="13" spans="1:9" ht="31.5" hidden="1" customHeight="1" x14ac:dyDescent="0.25">
      <c r="A13" s="45"/>
      <c r="B13" s="138" t="s">
        <v>133</v>
      </c>
      <c r="C13" s="157"/>
      <c r="D13" s="129">
        <v>152.095</v>
      </c>
      <c r="E13" s="45"/>
      <c r="F13" s="157"/>
      <c r="G13" s="129"/>
      <c r="H13" s="129"/>
      <c r="I13" s="157"/>
    </row>
    <row r="14" spans="1:9" ht="47.25" hidden="1" customHeight="1" x14ac:dyDescent="0.25">
      <c r="A14" s="45"/>
      <c r="B14" s="138" t="s">
        <v>134</v>
      </c>
      <c r="C14" s="157"/>
      <c r="D14" s="129">
        <v>660.12900000000002</v>
      </c>
      <c r="E14" s="45"/>
      <c r="F14" s="157"/>
      <c r="G14" s="129"/>
      <c r="H14" s="129"/>
      <c r="I14" s="157"/>
    </row>
    <row r="15" spans="1:9" ht="31.5" hidden="1" customHeight="1" x14ac:dyDescent="0.25">
      <c r="A15" s="45"/>
      <c r="B15" s="138" t="s">
        <v>135</v>
      </c>
      <c r="C15" s="157"/>
      <c r="D15" s="129">
        <v>220.46600000000001</v>
      </c>
      <c r="E15" s="45" t="s">
        <v>136</v>
      </c>
      <c r="F15" s="157"/>
      <c r="G15" s="129">
        <v>220.46600000000001</v>
      </c>
      <c r="H15" s="129">
        <f t="shared" si="0"/>
        <v>0</v>
      </c>
      <c r="I15" s="157"/>
    </row>
    <row r="16" spans="1:9" ht="31.5" hidden="1" customHeight="1" x14ac:dyDescent="0.25">
      <c r="A16" s="45"/>
      <c r="B16" s="138" t="s">
        <v>137</v>
      </c>
      <c r="C16" s="157"/>
      <c r="D16" s="129">
        <v>187.67599999999999</v>
      </c>
      <c r="E16" s="45" t="s">
        <v>138</v>
      </c>
      <c r="F16" s="157"/>
      <c r="G16" s="129">
        <v>187.67599999999999</v>
      </c>
      <c r="H16" s="129">
        <f t="shared" si="0"/>
        <v>0</v>
      </c>
      <c r="I16" s="157"/>
    </row>
    <row r="17" spans="1:9" ht="31.5" hidden="1" customHeight="1" x14ac:dyDescent="0.25">
      <c r="A17" s="45"/>
      <c r="B17" s="138" t="s">
        <v>139</v>
      </c>
      <c r="C17" s="157"/>
      <c r="D17" s="129">
        <v>234.322</v>
      </c>
      <c r="E17" s="45" t="s">
        <v>140</v>
      </c>
      <c r="F17" s="157"/>
      <c r="G17" s="129">
        <v>234.322</v>
      </c>
      <c r="H17" s="129">
        <f t="shared" si="0"/>
        <v>0</v>
      </c>
      <c r="I17" s="157"/>
    </row>
    <row r="18" spans="1:9" ht="31.5" hidden="1" customHeight="1" x14ac:dyDescent="0.25">
      <c r="A18" s="45"/>
      <c r="B18" s="138" t="s">
        <v>141</v>
      </c>
      <c r="C18" s="157"/>
      <c r="D18" s="129">
        <v>520.64499999999998</v>
      </c>
      <c r="E18" s="45" t="s">
        <v>142</v>
      </c>
      <c r="F18" s="157"/>
      <c r="G18" s="129">
        <v>520.64499999999998</v>
      </c>
      <c r="H18" s="129">
        <f t="shared" si="0"/>
        <v>0</v>
      </c>
      <c r="I18" s="157"/>
    </row>
    <row r="19" spans="1:9" ht="31.5" hidden="1" customHeight="1" x14ac:dyDescent="0.25">
      <c r="A19" s="45"/>
      <c r="B19" s="138" t="s">
        <v>143</v>
      </c>
      <c r="C19" s="157"/>
      <c r="D19" s="129">
        <v>143.84399999999999</v>
      </c>
      <c r="E19" s="45" t="s">
        <v>144</v>
      </c>
      <c r="F19" s="157"/>
      <c r="G19" s="129">
        <v>143.84399999999999</v>
      </c>
      <c r="H19" s="129">
        <f t="shared" si="0"/>
        <v>0</v>
      </c>
      <c r="I19" s="157"/>
    </row>
    <row r="20" spans="1:9" ht="31.5" hidden="1" customHeight="1" x14ac:dyDescent="0.25">
      <c r="A20" s="45"/>
      <c r="B20" s="138" t="s">
        <v>145</v>
      </c>
      <c r="C20" s="157"/>
      <c r="D20" s="129">
        <v>148.31</v>
      </c>
      <c r="E20" s="45" t="s">
        <v>146</v>
      </c>
      <c r="F20" s="157"/>
      <c r="G20" s="129">
        <v>148.31</v>
      </c>
      <c r="H20" s="129">
        <f t="shared" si="0"/>
        <v>0</v>
      </c>
      <c r="I20" s="157"/>
    </row>
    <row r="21" spans="1:9" ht="31.5" hidden="1" customHeight="1" x14ac:dyDescent="0.25">
      <c r="A21" s="45"/>
      <c r="B21" s="138" t="s">
        <v>147</v>
      </c>
      <c r="C21" s="157"/>
      <c r="D21" s="129">
        <v>63.161999999999999</v>
      </c>
      <c r="E21" s="45" t="s">
        <v>148</v>
      </c>
      <c r="F21" s="157"/>
      <c r="G21" s="129">
        <v>63.161999999999999</v>
      </c>
      <c r="H21" s="129">
        <f t="shared" si="0"/>
        <v>0</v>
      </c>
      <c r="I21" s="157"/>
    </row>
    <row r="22" spans="1:9" ht="31.5" hidden="1" customHeight="1" x14ac:dyDescent="0.25">
      <c r="A22" s="45"/>
      <c r="B22" s="138" t="s">
        <v>149</v>
      </c>
      <c r="C22" s="157"/>
      <c r="D22" s="129">
        <v>143.84399999999999</v>
      </c>
      <c r="E22" s="45" t="s">
        <v>150</v>
      </c>
      <c r="F22" s="157"/>
      <c r="G22" s="129">
        <v>143.84399999999999</v>
      </c>
      <c r="H22" s="129">
        <f t="shared" si="0"/>
        <v>0</v>
      </c>
      <c r="I22" s="157"/>
    </row>
    <row r="23" spans="1:9" ht="31.5" hidden="1" customHeight="1" x14ac:dyDescent="0.25">
      <c r="A23" s="132"/>
      <c r="B23" s="137" t="s">
        <v>151</v>
      </c>
      <c r="C23" s="157"/>
      <c r="D23" s="131">
        <v>71.88</v>
      </c>
      <c r="E23" s="132" t="s">
        <v>152</v>
      </c>
      <c r="F23" s="157"/>
      <c r="G23" s="131">
        <v>71.88</v>
      </c>
      <c r="H23" s="131">
        <f t="shared" si="0"/>
        <v>0</v>
      </c>
      <c r="I23" s="157"/>
    </row>
    <row r="24" spans="1:9" ht="31.5" hidden="1" customHeight="1" x14ac:dyDescent="0.25">
      <c r="A24" s="45"/>
      <c r="B24" s="138"/>
      <c r="C24" s="156" t="s">
        <v>78</v>
      </c>
      <c r="D24" s="129"/>
      <c r="E24" s="45" t="s">
        <v>153</v>
      </c>
      <c r="F24" s="156" t="s">
        <v>78</v>
      </c>
      <c r="G24" s="135">
        <v>2715.9108333333334</v>
      </c>
      <c r="H24" s="129"/>
      <c r="I24" s="45"/>
    </row>
    <row r="25" spans="1:9" ht="31.5" hidden="1" customHeight="1" x14ac:dyDescent="0.25">
      <c r="A25" s="45"/>
      <c r="B25" s="138"/>
      <c r="C25" s="157"/>
      <c r="D25" s="129"/>
      <c r="E25" s="45" t="s">
        <v>154</v>
      </c>
      <c r="F25" s="157"/>
      <c r="G25" s="135">
        <v>6691.0991666666669</v>
      </c>
      <c r="H25" s="129"/>
      <c r="I25" s="45"/>
    </row>
    <row r="26" spans="1:9" ht="31.5" hidden="1" customHeight="1" x14ac:dyDescent="0.25">
      <c r="A26" s="45"/>
      <c r="B26" s="138"/>
      <c r="C26" s="157"/>
      <c r="D26" s="129"/>
      <c r="E26" s="45" t="s">
        <v>155</v>
      </c>
      <c r="F26" s="157"/>
      <c r="G26" s="135">
        <v>97.756666666666675</v>
      </c>
      <c r="H26" s="129"/>
      <c r="I26" s="45"/>
    </row>
    <row r="27" spans="1:9" ht="52.5" hidden="1" customHeight="1" x14ac:dyDescent="0.25">
      <c r="A27" s="45"/>
      <c r="B27" s="138"/>
      <c r="C27" s="157"/>
      <c r="D27" s="129"/>
      <c r="E27" s="45" t="s">
        <v>156</v>
      </c>
      <c r="F27" s="157"/>
      <c r="G27" s="135">
        <v>4834.7141666666666</v>
      </c>
      <c r="H27" s="129"/>
      <c r="I27" s="45"/>
    </row>
    <row r="28" spans="1:9" ht="31.5" hidden="1" customHeight="1" x14ac:dyDescent="0.25">
      <c r="A28" s="45"/>
      <c r="B28" s="138"/>
      <c r="C28" s="157"/>
      <c r="D28" s="129"/>
      <c r="E28" s="45" t="s">
        <v>157</v>
      </c>
      <c r="F28" s="157"/>
      <c r="G28" s="135">
        <v>5040.935833333333</v>
      </c>
      <c r="H28" s="129"/>
      <c r="I28" s="45"/>
    </row>
    <row r="29" spans="1:9" ht="45.75" hidden="1" customHeight="1" x14ac:dyDescent="0.25">
      <c r="A29" s="45"/>
      <c r="B29" s="138"/>
      <c r="C29" s="157"/>
      <c r="D29" s="129"/>
      <c r="E29" s="45" t="s">
        <v>158</v>
      </c>
      <c r="F29" s="157"/>
      <c r="G29" s="135">
        <v>3308.07</v>
      </c>
      <c r="H29" s="129"/>
      <c r="I29" s="45"/>
    </row>
    <row r="30" spans="1:9" ht="45.75" hidden="1" customHeight="1" x14ac:dyDescent="0.25">
      <c r="A30" s="45"/>
      <c r="B30" s="138"/>
      <c r="C30" s="157"/>
      <c r="D30" s="129"/>
      <c r="E30" s="45" t="s">
        <v>159</v>
      </c>
      <c r="F30" s="157"/>
      <c r="G30" s="135">
        <v>1152.9308333333333</v>
      </c>
      <c r="H30" s="129"/>
      <c r="I30" s="45"/>
    </row>
    <row r="31" spans="1:9" ht="31.5" hidden="1" customHeight="1" x14ac:dyDescent="0.25">
      <c r="A31" s="45"/>
      <c r="B31" s="138"/>
      <c r="C31" s="157"/>
      <c r="D31" s="129"/>
      <c r="E31" s="45" t="s">
        <v>160</v>
      </c>
      <c r="F31" s="157"/>
      <c r="G31" s="135">
        <v>4380.9658333333336</v>
      </c>
      <c r="H31" s="129"/>
      <c r="I31" s="45"/>
    </row>
    <row r="32" spans="1:9" ht="31.5" hidden="1" customHeight="1" x14ac:dyDescent="0.25">
      <c r="A32" s="45"/>
      <c r="B32" s="138"/>
      <c r="C32" s="157"/>
      <c r="D32" s="129"/>
      <c r="E32" s="45" t="s">
        <v>161</v>
      </c>
      <c r="F32" s="157"/>
      <c r="G32" s="135">
        <v>850.42666666666662</v>
      </c>
      <c r="H32" s="129"/>
      <c r="I32" s="45"/>
    </row>
    <row r="33" spans="1:9" ht="31.5" hidden="1" customHeight="1" x14ac:dyDescent="0.25">
      <c r="A33" s="45"/>
      <c r="B33" s="138"/>
      <c r="C33" s="157"/>
      <c r="D33" s="129"/>
      <c r="E33" s="45" t="s">
        <v>162</v>
      </c>
      <c r="F33" s="157"/>
      <c r="G33" s="135">
        <v>1022.6416666666668</v>
      </c>
      <c r="H33" s="129"/>
      <c r="I33" s="45"/>
    </row>
    <row r="34" spans="1:9" ht="31.5" hidden="1" customHeight="1" x14ac:dyDescent="0.25">
      <c r="A34" s="45"/>
      <c r="B34" s="138"/>
      <c r="C34" s="157"/>
      <c r="D34" s="129"/>
      <c r="E34" s="45" t="s">
        <v>163</v>
      </c>
      <c r="F34" s="157"/>
      <c r="G34" s="135">
        <v>172.44166666666669</v>
      </c>
      <c r="H34" s="129"/>
      <c r="I34" s="45"/>
    </row>
    <row r="35" spans="1:9" ht="31.5" hidden="1" customHeight="1" x14ac:dyDescent="0.25">
      <c r="A35" s="45"/>
      <c r="B35" s="138"/>
      <c r="C35" s="157"/>
      <c r="D35" s="129"/>
      <c r="E35" s="45" t="s">
        <v>164</v>
      </c>
      <c r="F35" s="157"/>
      <c r="G35" s="135">
        <v>152.17083333333332</v>
      </c>
      <c r="H35" s="129"/>
      <c r="I35" s="45"/>
    </row>
    <row r="36" spans="1:9" ht="31.5" hidden="1" customHeight="1" x14ac:dyDescent="0.25">
      <c r="A36" s="45"/>
      <c r="B36" s="138"/>
      <c r="C36" s="157"/>
      <c r="D36" s="129"/>
      <c r="E36" s="45" t="s">
        <v>165</v>
      </c>
      <c r="F36" s="157"/>
      <c r="G36" s="135">
        <v>359.78583333333336</v>
      </c>
      <c r="H36" s="129"/>
      <c r="I36" s="45"/>
    </row>
    <row r="37" spans="1:9" ht="31.5" hidden="1" customHeight="1" x14ac:dyDescent="0.25">
      <c r="A37" s="45"/>
      <c r="B37" s="138"/>
      <c r="C37" s="157"/>
      <c r="D37" s="129"/>
      <c r="E37" s="45" t="s">
        <v>166</v>
      </c>
      <c r="F37" s="157"/>
      <c r="G37" s="135">
        <v>266.07</v>
      </c>
      <c r="H37" s="129"/>
      <c r="I37" s="45"/>
    </row>
    <row r="38" spans="1:9" ht="31.5" hidden="1" customHeight="1" x14ac:dyDescent="0.25">
      <c r="A38" s="45"/>
      <c r="B38" s="138"/>
      <c r="C38" s="157"/>
      <c r="D38" s="129"/>
      <c r="E38" s="45" t="s">
        <v>167</v>
      </c>
      <c r="F38" s="157"/>
      <c r="G38" s="135">
        <v>228.16166666666666</v>
      </c>
      <c r="H38" s="129"/>
      <c r="I38" s="45"/>
    </row>
    <row r="39" spans="1:9" ht="31.5" hidden="1" customHeight="1" x14ac:dyDescent="0.25">
      <c r="A39" s="45"/>
      <c r="B39" s="138"/>
      <c r="C39" s="157"/>
      <c r="D39" s="129"/>
      <c r="E39" s="45" t="s">
        <v>168</v>
      </c>
      <c r="F39" s="157"/>
      <c r="G39" s="135">
        <v>1753.1758333333335</v>
      </c>
      <c r="H39" s="129"/>
      <c r="I39" s="45"/>
    </row>
    <row r="40" spans="1:9" ht="31.5" hidden="1" customHeight="1" x14ac:dyDescent="0.25">
      <c r="A40" s="45"/>
      <c r="B40" s="138"/>
      <c r="C40" s="157"/>
      <c r="D40" s="129"/>
      <c r="E40" s="45" t="s">
        <v>169</v>
      </c>
      <c r="F40" s="157"/>
      <c r="G40" s="135">
        <v>762.33500000000004</v>
      </c>
      <c r="H40" s="129"/>
      <c r="I40" s="45"/>
    </row>
    <row r="41" spans="1:9" ht="31.5" hidden="1" customHeight="1" x14ac:dyDescent="0.25">
      <c r="A41" s="45"/>
      <c r="B41" s="138"/>
      <c r="C41" s="157"/>
      <c r="D41" s="129"/>
      <c r="E41" s="45" t="s">
        <v>170</v>
      </c>
      <c r="F41" s="157"/>
      <c r="G41" s="135">
        <v>762.33500000000004</v>
      </c>
      <c r="H41" s="129"/>
      <c r="I41" s="45"/>
    </row>
    <row r="42" spans="1:9" ht="31.5" hidden="1" customHeight="1" x14ac:dyDescent="0.25">
      <c r="A42" s="45"/>
      <c r="B42" s="138"/>
      <c r="C42" s="157"/>
      <c r="D42" s="129"/>
      <c r="E42" s="45" t="s">
        <v>171</v>
      </c>
      <c r="F42" s="157"/>
      <c r="G42" s="135">
        <v>762.33500000000004</v>
      </c>
      <c r="H42" s="129"/>
      <c r="I42" s="45"/>
    </row>
    <row r="43" spans="1:9" ht="31.5" hidden="1" customHeight="1" x14ac:dyDescent="0.25">
      <c r="A43" s="45"/>
      <c r="B43" s="138"/>
      <c r="C43" s="157"/>
      <c r="D43" s="129"/>
      <c r="E43" s="45" t="s">
        <v>172</v>
      </c>
      <c r="F43" s="157"/>
      <c r="G43" s="135">
        <v>571.77499999999998</v>
      </c>
      <c r="H43" s="129"/>
      <c r="I43" s="45"/>
    </row>
    <row r="44" spans="1:9" ht="31.5" hidden="1" customHeight="1" x14ac:dyDescent="0.25">
      <c r="A44" s="132"/>
      <c r="B44" s="137"/>
      <c r="C44" s="157"/>
      <c r="D44" s="131"/>
      <c r="E44" s="45" t="s">
        <v>173</v>
      </c>
      <c r="F44" s="157"/>
      <c r="G44" s="135">
        <v>1143.3775000000001</v>
      </c>
      <c r="H44" s="129"/>
      <c r="I44" s="45"/>
    </row>
    <row r="45" spans="1:9" ht="31.5" hidden="1" customHeight="1" x14ac:dyDescent="0.25">
      <c r="A45" s="45"/>
      <c r="B45" s="138"/>
      <c r="C45" s="157"/>
      <c r="D45" s="129"/>
      <c r="E45" s="45" t="s">
        <v>174</v>
      </c>
      <c r="F45" s="157"/>
      <c r="G45" s="135">
        <v>567.0291666666667</v>
      </c>
      <c r="H45" s="129"/>
      <c r="I45" s="45"/>
    </row>
    <row r="46" spans="1:9" ht="31.5" hidden="1" customHeight="1" x14ac:dyDescent="0.25">
      <c r="A46" s="45"/>
      <c r="B46" s="138"/>
      <c r="C46" s="157"/>
      <c r="D46" s="129"/>
      <c r="E46" s="45" t="s">
        <v>175</v>
      </c>
      <c r="F46" s="157"/>
      <c r="G46" s="135">
        <v>293.29500000000002</v>
      </c>
      <c r="H46" s="129"/>
      <c r="I46" s="45"/>
    </row>
    <row r="47" spans="1:9" ht="20.25" hidden="1" customHeight="1" x14ac:dyDescent="0.25">
      <c r="A47" s="90"/>
      <c r="B47" s="141"/>
      <c r="C47" s="157"/>
      <c r="D47" s="92"/>
      <c r="E47" s="119" t="s">
        <v>176</v>
      </c>
      <c r="F47" s="157"/>
      <c r="G47" s="45">
        <v>609.3850000000001</v>
      </c>
      <c r="H47" s="92"/>
      <c r="I47" s="91"/>
    </row>
    <row r="48" spans="1:9" ht="48" hidden="1" customHeight="1" x14ac:dyDescent="0.25">
      <c r="A48" s="90"/>
      <c r="B48" s="141"/>
      <c r="C48" s="157"/>
      <c r="D48" s="92"/>
      <c r="E48" s="99" t="s">
        <v>177</v>
      </c>
      <c r="F48" s="157"/>
      <c r="G48" s="136">
        <v>733.33666666666602</v>
      </c>
      <c r="H48" s="92"/>
      <c r="I48" s="91"/>
    </row>
    <row r="49" spans="1:9" ht="45.75" hidden="1" customHeight="1" x14ac:dyDescent="0.25">
      <c r="A49" s="90"/>
      <c r="B49" s="141"/>
      <c r="C49" s="158"/>
      <c r="D49" s="133"/>
      <c r="E49" s="98" t="s">
        <v>178</v>
      </c>
      <c r="F49" s="158"/>
      <c r="G49" s="136">
        <v>433.333333333334</v>
      </c>
      <c r="H49" s="92"/>
      <c r="I49" s="91"/>
    </row>
    <row r="50" spans="1:9" ht="16.5" customHeight="1" x14ac:dyDescent="0.25">
      <c r="A50" s="44" t="s">
        <v>0</v>
      </c>
      <c r="B50" s="139"/>
      <c r="C50" s="44"/>
      <c r="D50" s="133"/>
      <c r="E50" s="140"/>
      <c r="F50" s="132"/>
      <c r="G50" s="136"/>
      <c r="H50" s="92"/>
      <c r="I50" s="91"/>
    </row>
    <row r="51" spans="1:9" s="97" customFormat="1" ht="15.75" x14ac:dyDescent="0.2">
      <c r="A51" s="169" t="s">
        <v>6</v>
      </c>
      <c r="B51" s="170"/>
      <c r="C51" s="92"/>
      <c r="D51" s="93"/>
      <c r="E51" s="99" t="s">
        <v>6</v>
      </c>
      <c r="F51" s="94"/>
      <c r="G51" s="95">
        <f>SUM(G50:G50)</f>
        <v>0</v>
      </c>
      <c r="H51" s="96"/>
      <c r="I51" s="96"/>
    </row>
    <row r="52" spans="1:9" ht="15.75" x14ac:dyDescent="0.25">
      <c r="A52" s="159" t="s">
        <v>114</v>
      </c>
      <c r="B52" s="159"/>
      <c r="C52" s="159"/>
      <c r="D52" s="160"/>
      <c r="F52" s="134"/>
      <c r="G52" s="98"/>
    </row>
    <row r="53" spans="1:9" ht="15.75" x14ac:dyDescent="0.25">
      <c r="A53" s="4"/>
      <c r="B53" s="4"/>
      <c r="E53" s="4"/>
    </row>
    <row r="54" spans="1:9" ht="15.75" x14ac:dyDescent="0.25">
      <c r="A54" s="161" t="s">
        <v>115</v>
      </c>
      <c r="B54" s="161"/>
      <c r="C54" s="161"/>
      <c r="D54" s="161"/>
      <c r="E54" s="161"/>
      <c r="F54" s="161"/>
      <c r="G54" s="161"/>
    </row>
    <row r="55" spans="1:9" ht="15.75" x14ac:dyDescent="0.25">
      <c r="A55" s="167" t="s">
        <v>2</v>
      </c>
      <c r="B55" s="165" t="s">
        <v>75</v>
      </c>
      <c r="C55" s="165"/>
      <c r="D55" s="165"/>
      <c r="E55" s="165" t="s">
        <v>65</v>
      </c>
      <c r="F55" s="165"/>
      <c r="G55" s="165"/>
      <c r="H55" s="166" t="s">
        <v>112</v>
      </c>
      <c r="I55" s="167" t="s">
        <v>113</v>
      </c>
    </row>
    <row r="56" spans="1:9" ht="94.5" x14ac:dyDescent="0.25">
      <c r="A56" s="168"/>
      <c r="B56" s="45" t="s">
        <v>3</v>
      </c>
      <c r="C56" s="45" t="s">
        <v>4</v>
      </c>
      <c r="D56" s="45" t="s">
        <v>5</v>
      </c>
      <c r="E56" s="45" t="s">
        <v>3</v>
      </c>
      <c r="F56" s="45" t="s">
        <v>4</v>
      </c>
      <c r="G56" s="45" t="s">
        <v>66</v>
      </c>
      <c r="H56" s="166"/>
      <c r="I56" s="168"/>
    </row>
    <row r="57" spans="1:9" ht="15.75" x14ac:dyDescent="0.25">
      <c r="A57" s="45">
        <v>1</v>
      </c>
      <c r="B57" s="45">
        <v>2</v>
      </c>
      <c r="C57" s="45">
        <v>3</v>
      </c>
      <c r="D57" s="45">
        <v>4</v>
      </c>
      <c r="E57" s="45">
        <v>5</v>
      </c>
      <c r="F57" s="45">
        <v>6</v>
      </c>
      <c r="G57" s="45">
        <v>7</v>
      </c>
      <c r="H57" s="45">
        <v>8</v>
      </c>
      <c r="I57" s="45">
        <v>9</v>
      </c>
    </row>
    <row r="58" spans="1:9" ht="15.75" x14ac:dyDescent="0.25">
      <c r="A58" s="45" t="s">
        <v>0</v>
      </c>
      <c r="B58" s="45"/>
      <c r="C58" s="45"/>
      <c r="D58" s="117"/>
      <c r="E58" s="45"/>
      <c r="F58" s="45"/>
      <c r="G58" s="117"/>
      <c r="H58" s="91"/>
      <c r="I58" s="91"/>
    </row>
    <row r="59" spans="1:9" ht="15.75" x14ac:dyDescent="0.25">
      <c r="A59" s="169" t="s">
        <v>6</v>
      </c>
      <c r="B59" s="170"/>
      <c r="C59" s="45"/>
      <c r="D59" s="117"/>
      <c r="E59" s="99" t="s">
        <v>6</v>
      </c>
      <c r="F59" s="171"/>
      <c r="G59" s="171"/>
      <c r="H59" s="96"/>
      <c r="I59" s="96"/>
    </row>
    <row r="60" spans="1:9" ht="15.75" x14ac:dyDescent="0.25">
      <c r="A60" s="159" t="s">
        <v>108</v>
      </c>
      <c r="B60" s="159"/>
      <c r="C60" s="159"/>
      <c r="D60" s="159"/>
      <c r="E60" s="159"/>
      <c r="F60" s="159"/>
      <c r="G60" s="159"/>
    </row>
    <row r="61" spans="1:9" ht="15.75" x14ac:dyDescent="0.25">
      <c r="A61" s="4"/>
      <c r="B61" s="4"/>
      <c r="E61" s="4"/>
    </row>
    <row r="62" spans="1:9" ht="15.75" x14ac:dyDescent="0.25">
      <c r="A62" s="163" t="s">
        <v>116</v>
      </c>
      <c r="B62" s="163"/>
      <c r="C62" s="163"/>
      <c r="D62" s="163"/>
      <c r="E62" s="163"/>
      <c r="F62" s="163"/>
      <c r="G62" s="163"/>
    </row>
    <row r="63" spans="1:9" ht="15.75" x14ac:dyDescent="0.25">
      <c r="A63" s="167" t="s">
        <v>2</v>
      </c>
      <c r="B63" s="165" t="s">
        <v>75</v>
      </c>
      <c r="C63" s="165"/>
      <c r="D63" s="165"/>
      <c r="E63" s="165" t="s">
        <v>65</v>
      </c>
      <c r="F63" s="165"/>
      <c r="G63" s="165"/>
      <c r="H63" s="166" t="s">
        <v>112</v>
      </c>
      <c r="I63" s="167" t="s">
        <v>113</v>
      </c>
    </row>
    <row r="64" spans="1:9" ht="94.5" x14ac:dyDescent="0.25">
      <c r="A64" s="168"/>
      <c r="B64" s="45" t="s">
        <v>3</v>
      </c>
      <c r="C64" s="45" t="s">
        <v>4</v>
      </c>
      <c r="D64" s="45" t="s">
        <v>5</v>
      </c>
      <c r="E64" s="45" t="s">
        <v>3</v>
      </c>
      <c r="F64" s="45" t="s">
        <v>4</v>
      </c>
      <c r="G64" s="45" t="s">
        <v>66</v>
      </c>
      <c r="H64" s="166"/>
      <c r="I64" s="168"/>
    </row>
    <row r="65" spans="1:9" ht="15.75" x14ac:dyDescent="0.25">
      <c r="A65" s="45">
        <v>1</v>
      </c>
      <c r="B65" s="45">
        <v>2</v>
      </c>
      <c r="C65" s="45">
        <v>3</v>
      </c>
      <c r="D65" s="45">
        <v>4</v>
      </c>
      <c r="E65" s="45">
        <v>5</v>
      </c>
      <c r="F65" s="45">
        <v>6</v>
      </c>
      <c r="G65" s="45">
        <v>7</v>
      </c>
      <c r="H65" s="45">
        <v>8</v>
      </c>
      <c r="I65" s="45">
        <v>9</v>
      </c>
    </row>
    <row r="66" spans="1:9" ht="15.75" x14ac:dyDescent="0.25">
      <c r="A66" s="45" t="s">
        <v>0</v>
      </c>
      <c r="B66" s="45"/>
      <c r="C66" s="45"/>
      <c r="D66" s="117"/>
      <c r="E66" s="45"/>
      <c r="F66" s="45"/>
      <c r="G66" s="117"/>
      <c r="H66" s="91"/>
      <c r="I66" s="91"/>
    </row>
    <row r="67" spans="1:9" ht="15.75" x14ac:dyDescent="0.25">
      <c r="A67" s="169" t="s">
        <v>6</v>
      </c>
      <c r="B67" s="170"/>
      <c r="C67" s="45"/>
      <c r="D67" s="117"/>
      <c r="E67" s="99" t="s">
        <v>6</v>
      </c>
      <c r="F67" s="171"/>
      <c r="G67" s="171"/>
      <c r="H67" s="96"/>
      <c r="I67" s="96"/>
    </row>
    <row r="68" spans="1:9" ht="15.75" x14ac:dyDescent="0.25">
      <c r="A68" s="159" t="s">
        <v>109</v>
      </c>
      <c r="B68" s="159"/>
      <c r="C68" s="159"/>
      <c r="D68" s="159"/>
      <c r="E68" s="98"/>
      <c r="F68" s="98"/>
      <c r="G68" s="98"/>
    </row>
    <row r="69" spans="1:9" ht="15.75" x14ac:dyDescent="0.25">
      <c r="A69" s="2"/>
      <c r="B69" s="3"/>
      <c r="E69" s="3"/>
    </row>
    <row r="70" spans="1:9" ht="15.75" x14ac:dyDescent="0.25">
      <c r="D70" s="100"/>
    </row>
  </sheetData>
  <mergeCells count="34">
    <mergeCell ref="A67:B67"/>
    <mergeCell ref="F67:G67"/>
    <mergeCell ref="A68:D68"/>
    <mergeCell ref="A63:A64"/>
    <mergeCell ref="B63:D63"/>
    <mergeCell ref="E63:G63"/>
    <mergeCell ref="H63:H64"/>
    <mergeCell ref="I63:I64"/>
    <mergeCell ref="A59:B59"/>
    <mergeCell ref="F59:G59"/>
    <mergeCell ref="A60:D60"/>
    <mergeCell ref="E60:G60"/>
    <mergeCell ref="A62:G62"/>
    <mergeCell ref="A55:A56"/>
    <mergeCell ref="B55:D55"/>
    <mergeCell ref="E55:G55"/>
    <mergeCell ref="H55:H56"/>
    <mergeCell ref="I55:I56"/>
    <mergeCell ref="C6:C23"/>
    <mergeCell ref="F6:F23"/>
    <mergeCell ref="I6:I23"/>
    <mergeCell ref="C24:C49"/>
    <mergeCell ref="F24:F49"/>
    <mergeCell ref="A1:I1"/>
    <mergeCell ref="A3:A4"/>
    <mergeCell ref="A2:G2"/>
    <mergeCell ref="B3:D3"/>
    <mergeCell ref="E3:G3"/>
    <mergeCell ref="H3:H4"/>
    <mergeCell ref="I3:I4"/>
    <mergeCell ref="A51:B51"/>
    <mergeCell ref="A52:D52"/>
    <mergeCell ref="A54:D54"/>
    <mergeCell ref="E54:G54"/>
  </mergeCells>
  <printOptions horizontalCentered="1"/>
  <pageMargins left="0.39370078740157483" right="0.39370078740157483" top="1.1811023622047245" bottom="0.39370078740157483" header="0" footer="0"/>
  <pageSetup paperSize="9" scale="72" fitToHeight="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P8"/>
  <sheetViews>
    <sheetView view="pageBreakPreview" zoomScale="60" zoomScaleNormal="100" workbookViewId="0">
      <selection activeCell="C11" sqref="C11"/>
    </sheetView>
  </sheetViews>
  <sheetFormatPr defaultColWidth="9.140625" defaultRowHeight="15.75" x14ac:dyDescent="0.25"/>
  <cols>
    <col min="1" max="1" width="6.5703125" style="1" customWidth="1"/>
    <col min="2" max="2" width="23.28515625" style="1" customWidth="1"/>
    <col min="3" max="3" width="11.7109375" style="1" customWidth="1"/>
    <col min="4" max="4" width="14.42578125" style="1" hidden="1" customWidth="1"/>
    <col min="5" max="5" width="11.85546875" style="1" hidden="1" customWidth="1"/>
    <col min="6" max="6" width="14.140625" style="1" hidden="1" customWidth="1"/>
    <col min="7" max="7" width="13.28515625" style="1" customWidth="1"/>
    <col min="8" max="8" width="11" style="1" hidden="1" customWidth="1"/>
    <col min="9" max="9" width="20.5703125" style="1" customWidth="1"/>
    <col min="10" max="10" width="12.140625" style="1" customWidth="1"/>
    <col min="11" max="11" width="13.5703125" style="1" hidden="1" customWidth="1"/>
    <col min="12" max="12" width="12.140625" style="1" hidden="1" customWidth="1"/>
    <col min="13" max="13" width="13" style="1" hidden="1" customWidth="1"/>
    <col min="14" max="14" width="13.5703125" style="1" customWidth="1"/>
    <col min="15" max="15" width="10.7109375" style="1" hidden="1" customWidth="1"/>
    <col min="16" max="16384" width="9.140625" style="1"/>
  </cols>
  <sheetData>
    <row r="1" spans="1:16" ht="33" customHeight="1" x14ac:dyDescent="0.25">
      <c r="A1" s="177" t="s">
        <v>110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6" ht="18" customHeight="1" x14ac:dyDescent="0.25">
      <c r="A2" s="156" t="s">
        <v>180</v>
      </c>
      <c r="B2" s="175" t="s">
        <v>75</v>
      </c>
      <c r="C2" s="176"/>
      <c r="D2" s="176"/>
      <c r="E2" s="176"/>
      <c r="F2" s="176"/>
      <c r="G2" s="176"/>
      <c r="H2" s="164"/>
      <c r="I2" s="175" t="s">
        <v>65</v>
      </c>
      <c r="J2" s="176"/>
      <c r="K2" s="176"/>
      <c r="L2" s="176"/>
      <c r="M2" s="176"/>
      <c r="N2" s="176"/>
      <c r="O2" s="164"/>
      <c r="P2" s="101"/>
    </row>
    <row r="3" spans="1:16" ht="38.25" customHeight="1" x14ac:dyDescent="0.25">
      <c r="A3" s="157"/>
      <c r="B3" s="156" t="s">
        <v>11</v>
      </c>
      <c r="C3" s="156" t="s">
        <v>8</v>
      </c>
      <c r="D3" s="172" t="s">
        <v>9</v>
      </c>
      <c r="E3" s="173"/>
      <c r="F3" s="173"/>
      <c r="G3" s="173"/>
      <c r="H3" s="174"/>
      <c r="I3" s="156" t="s">
        <v>11</v>
      </c>
      <c r="J3" s="156" t="s">
        <v>8</v>
      </c>
      <c r="K3" s="172" t="s">
        <v>9</v>
      </c>
      <c r="L3" s="173"/>
      <c r="M3" s="173"/>
      <c r="N3" s="173"/>
      <c r="O3" s="174"/>
      <c r="P3" s="101"/>
    </row>
    <row r="4" spans="1:16" ht="23.25" customHeight="1" x14ac:dyDescent="0.25">
      <c r="A4" s="158"/>
      <c r="B4" s="158"/>
      <c r="C4" s="158"/>
      <c r="D4" s="83" t="s">
        <v>76</v>
      </c>
      <c r="E4" s="83" t="s">
        <v>121</v>
      </c>
      <c r="F4" s="83" t="s">
        <v>77</v>
      </c>
      <c r="G4" s="83" t="s">
        <v>182</v>
      </c>
      <c r="H4" s="83"/>
      <c r="I4" s="158"/>
      <c r="J4" s="158"/>
      <c r="K4" s="83" t="s">
        <v>76</v>
      </c>
      <c r="L4" s="83" t="str">
        <f>E4</f>
        <v>2020 год</v>
      </c>
      <c r="M4" s="83" t="s">
        <v>77</v>
      </c>
      <c r="N4" s="83" t="s">
        <v>182</v>
      </c>
      <c r="O4" s="83" t="s">
        <v>79</v>
      </c>
      <c r="P4" s="101"/>
    </row>
    <row r="5" spans="1:16" x14ac:dyDescent="0.25">
      <c r="A5" s="45">
        <v>1</v>
      </c>
      <c r="B5" s="45">
        <v>2</v>
      </c>
      <c r="C5" s="45">
        <v>3</v>
      </c>
      <c r="D5" s="44">
        <v>4</v>
      </c>
      <c r="E5" s="44">
        <v>4</v>
      </c>
      <c r="F5" s="44">
        <v>6</v>
      </c>
      <c r="G5" s="44">
        <v>4</v>
      </c>
      <c r="H5" s="44"/>
      <c r="I5" s="45">
        <v>5</v>
      </c>
      <c r="J5" s="45">
        <v>6</v>
      </c>
      <c r="K5" s="44">
        <v>7</v>
      </c>
      <c r="L5" s="44">
        <v>7</v>
      </c>
      <c r="M5" s="44">
        <v>6</v>
      </c>
      <c r="N5" s="44">
        <v>7</v>
      </c>
      <c r="O5" s="44">
        <v>8</v>
      </c>
      <c r="P5" s="101"/>
    </row>
    <row r="6" spans="1:16" ht="33" customHeight="1" x14ac:dyDescent="0.25">
      <c r="A6" s="14" t="s">
        <v>0</v>
      </c>
      <c r="B6" s="15" t="s">
        <v>22</v>
      </c>
      <c r="C6" s="12" t="s">
        <v>10</v>
      </c>
      <c r="D6" s="84">
        <v>187487.94498498723</v>
      </c>
      <c r="E6" s="85">
        <v>174755.58584387068</v>
      </c>
      <c r="F6" s="85">
        <v>189311.98786714865</v>
      </c>
      <c r="G6" s="196">
        <v>216753.11</v>
      </c>
      <c r="H6" s="85"/>
      <c r="I6" s="15" t="s">
        <v>22</v>
      </c>
      <c r="J6" s="12" t="s">
        <v>10</v>
      </c>
      <c r="K6" s="84">
        <v>159053.89000000001</v>
      </c>
      <c r="L6" s="85">
        <v>204519.84406833333</v>
      </c>
      <c r="M6" s="85">
        <v>193790.21079500002</v>
      </c>
      <c r="N6" s="196">
        <v>171553.85879166669</v>
      </c>
      <c r="O6" s="85"/>
      <c r="P6" s="101"/>
    </row>
    <row r="7" spans="1:16" ht="26.25" customHeight="1" x14ac:dyDescent="0.25">
      <c r="A7" s="86"/>
      <c r="B7" s="87"/>
      <c r="C7" s="88"/>
      <c r="D7" s="89"/>
      <c r="E7" s="89"/>
      <c r="F7" s="89"/>
      <c r="G7" s="89"/>
      <c r="H7" s="89"/>
    </row>
    <row r="8" spans="1:16" ht="21" customHeight="1" x14ac:dyDescent="0.25">
      <c r="E8" s="128"/>
    </row>
  </sheetData>
  <mergeCells count="10">
    <mergeCell ref="K3:O3"/>
    <mergeCell ref="I2:O2"/>
    <mergeCell ref="A1:N1"/>
    <mergeCell ref="I3:I4"/>
    <mergeCell ref="J3:J4"/>
    <mergeCell ref="A2:A4"/>
    <mergeCell ref="B2:H2"/>
    <mergeCell ref="B3:B4"/>
    <mergeCell ref="C3:C4"/>
    <mergeCell ref="D3:H3"/>
  </mergeCells>
  <printOptions horizontalCentered="1"/>
  <pageMargins left="1.1811023622047245" right="0.39370078740157483" top="0.39370078740157483" bottom="0.3937007874015748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S21"/>
  <sheetViews>
    <sheetView view="pageBreakPreview" topLeftCell="A13" zoomScale="60" zoomScaleNormal="70" workbookViewId="0">
      <selection activeCell="E16" sqref="E16"/>
    </sheetView>
  </sheetViews>
  <sheetFormatPr defaultColWidth="9.140625" defaultRowHeight="15.75" x14ac:dyDescent="0.25"/>
  <cols>
    <col min="1" max="1" width="6.5703125" style="1" customWidth="1"/>
    <col min="2" max="2" width="45.85546875" style="1" customWidth="1"/>
    <col min="3" max="3" width="11.7109375" style="1" customWidth="1"/>
    <col min="4" max="4" width="13.7109375" style="1" customWidth="1"/>
    <col min="5" max="5" width="14" style="1" customWidth="1"/>
    <col min="6" max="6" width="12.85546875" style="1" customWidth="1"/>
    <col min="7" max="7" width="41.28515625" style="1" customWidth="1"/>
    <col min="8" max="16384" width="9.140625" style="1"/>
  </cols>
  <sheetData>
    <row r="1" spans="1:8" ht="40.5" customHeight="1" x14ac:dyDescent="0.25">
      <c r="A1" s="189" t="s">
        <v>24</v>
      </c>
      <c r="B1" s="189"/>
      <c r="C1" s="189"/>
      <c r="D1" s="189"/>
      <c r="E1" s="189"/>
      <c r="F1" s="189"/>
      <c r="G1" s="189"/>
    </row>
    <row r="2" spans="1:8" ht="33" customHeight="1" x14ac:dyDescent="0.25">
      <c r="A2" s="193" t="s">
        <v>7</v>
      </c>
      <c r="B2" s="190" t="s">
        <v>11</v>
      </c>
      <c r="C2" s="190" t="s">
        <v>8</v>
      </c>
      <c r="D2" s="180" t="s">
        <v>40</v>
      </c>
      <c r="E2" s="181"/>
      <c r="F2" s="181"/>
      <c r="G2" s="181"/>
      <c r="H2" s="101"/>
    </row>
    <row r="3" spans="1:8" ht="18.75" customHeight="1" x14ac:dyDescent="0.25">
      <c r="A3" s="194"/>
      <c r="B3" s="191"/>
      <c r="C3" s="191"/>
      <c r="D3" s="182" t="s">
        <v>182</v>
      </c>
      <c r="E3" s="183"/>
      <c r="F3" s="178" t="s">
        <v>117</v>
      </c>
      <c r="G3" s="178" t="s">
        <v>113</v>
      </c>
      <c r="H3" s="101"/>
    </row>
    <row r="4" spans="1:8" ht="18.75" customHeight="1" x14ac:dyDescent="0.25">
      <c r="A4" s="195"/>
      <c r="B4" s="192"/>
      <c r="C4" s="192"/>
      <c r="D4" s="102" t="s">
        <v>75</v>
      </c>
      <c r="E4" s="83" t="s">
        <v>60</v>
      </c>
      <c r="F4" s="179"/>
      <c r="G4" s="179"/>
      <c r="H4" s="101"/>
    </row>
    <row r="5" spans="1:8" x14ac:dyDescent="0.25">
      <c r="A5" s="31">
        <v>1</v>
      </c>
      <c r="B5" s="118">
        <v>2</v>
      </c>
      <c r="C5" s="118">
        <v>3</v>
      </c>
      <c r="D5" s="44">
        <v>4</v>
      </c>
      <c r="E5" s="44">
        <v>5</v>
      </c>
      <c r="F5" s="44">
        <v>6</v>
      </c>
      <c r="G5" s="45">
        <v>7</v>
      </c>
      <c r="H5" s="101"/>
    </row>
    <row r="6" spans="1:8" x14ac:dyDescent="0.25">
      <c r="A6" s="13" t="s">
        <v>37</v>
      </c>
      <c r="B6" s="124" t="s">
        <v>12</v>
      </c>
      <c r="C6" s="125"/>
      <c r="D6" s="125"/>
      <c r="E6" s="125"/>
      <c r="F6" s="125"/>
      <c r="G6" s="126"/>
      <c r="H6" s="101"/>
    </row>
    <row r="7" spans="1:8" ht="113.25" customHeight="1" x14ac:dyDescent="0.25">
      <c r="A7" s="5" t="s">
        <v>35</v>
      </c>
      <c r="B7" s="103" t="s">
        <v>25</v>
      </c>
      <c r="C7" s="6" t="s">
        <v>14</v>
      </c>
      <c r="D7" s="104">
        <v>15.6</v>
      </c>
      <c r="E7" s="104">
        <v>77.083333333333343</v>
      </c>
      <c r="F7" s="122">
        <f>E7-D7</f>
        <v>61.483333333333341</v>
      </c>
      <c r="G7" s="104"/>
      <c r="H7" s="101"/>
    </row>
    <row r="8" spans="1:8" ht="66.75" customHeight="1" x14ac:dyDescent="0.25">
      <c r="A8" s="27" t="s">
        <v>13</v>
      </c>
      <c r="B8" s="105" t="s">
        <v>42</v>
      </c>
      <c r="C8" s="28" t="s">
        <v>31</v>
      </c>
      <c r="D8" s="17">
        <v>24</v>
      </c>
      <c r="E8" s="19">
        <v>111</v>
      </c>
      <c r="F8" s="17">
        <f>E8-D8</f>
        <v>87</v>
      </c>
      <c r="G8" s="19"/>
      <c r="H8" s="101"/>
    </row>
    <row r="9" spans="1:8" ht="90" customHeight="1" x14ac:dyDescent="0.25">
      <c r="A9" s="29" t="s">
        <v>15</v>
      </c>
      <c r="B9" s="106" t="s">
        <v>30</v>
      </c>
      <c r="C9" s="30" t="s">
        <v>31</v>
      </c>
      <c r="D9" s="107">
        <v>154</v>
      </c>
      <c r="E9" s="17">
        <v>144</v>
      </c>
      <c r="F9" s="17">
        <f t="shared" ref="F9:F11" si="0">E9-D9</f>
        <v>-10</v>
      </c>
      <c r="G9" s="17" t="s">
        <v>184</v>
      </c>
      <c r="H9" s="101"/>
    </row>
    <row r="10" spans="1:8" ht="111.75" customHeight="1" x14ac:dyDescent="0.25">
      <c r="A10" s="9" t="s">
        <v>32</v>
      </c>
      <c r="B10" s="108" t="s">
        <v>26</v>
      </c>
      <c r="C10" s="10" t="s">
        <v>14</v>
      </c>
      <c r="D10" s="104">
        <v>15.6</v>
      </c>
      <c r="E10" s="104">
        <v>77.083333333333343</v>
      </c>
      <c r="F10" s="17">
        <f t="shared" si="0"/>
        <v>61.483333333333341</v>
      </c>
      <c r="G10" s="104"/>
      <c r="H10" s="101"/>
    </row>
    <row r="11" spans="1:8" ht="78" customHeight="1" x14ac:dyDescent="0.25">
      <c r="A11" s="9" t="s">
        <v>17</v>
      </c>
      <c r="B11" s="109" t="s">
        <v>42</v>
      </c>
      <c r="C11" s="28" t="s">
        <v>31</v>
      </c>
      <c r="D11" s="17">
        <v>24</v>
      </c>
      <c r="E11" s="20">
        <v>111</v>
      </c>
      <c r="F11" s="17">
        <f t="shared" si="0"/>
        <v>87</v>
      </c>
      <c r="G11" s="197" t="s">
        <v>185</v>
      </c>
      <c r="H11" s="101"/>
    </row>
    <row r="12" spans="1:8" ht="28.5" customHeight="1" x14ac:dyDescent="0.25">
      <c r="A12" s="11" t="s">
        <v>33</v>
      </c>
      <c r="B12" s="110" t="s">
        <v>30</v>
      </c>
      <c r="C12" s="23" t="s">
        <v>31</v>
      </c>
      <c r="D12" s="22">
        <v>154</v>
      </c>
      <c r="E12" s="17">
        <v>144</v>
      </c>
      <c r="F12" s="21">
        <f>E12-D12</f>
        <v>-10</v>
      </c>
      <c r="G12" s="198" t="s">
        <v>186</v>
      </c>
      <c r="H12" s="101"/>
    </row>
    <row r="13" spans="1:8" ht="17.25" customHeight="1" x14ac:dyDescent="0.25">
      <c r="A13" s="7" t="s">
        <v>38</v>
      </c>
      <c r="B13" s="184" t="s">
        <v>16</v>
      </c>
      <c r="C13" s="185"/>
      <c r="D13" s="127"/>
      <c r="E13" s="127"/>
      <c r="F13" s="127"/>
      <c r="G13" s="127"/>
      <c r="H13" s="101"/>
    </row>
    <row r="14" spans="1:8" ht="48.75" customHeight="1" x14ac:dyDescent="0.25">
      <c r="A14" s="8" t="s">
        <v>35</v>
      </c>
      <c r="B14" s="108" t="s">
        <v>47</v>
      </c>
      <c r="C14" s="43" t="s">
        <v>18</v>
      </c>
      <c r="D14" s="111">
        <v>1.6</v>
      </c>
      <c r="E14" s="111">
        <v>0</v>
      </c>
      <c r="F14" s="111">
        <v>-7.4947173798203908</v>
      </c>
      <c r="G14" s="111"/>
      <c r="H14" s="101"/>
    </row>
    <row r="15" spans="1:8" ht="239.25" customHeight="1" x14ac:dyDescent="0.25">
      <c r="A15" s="9" t="s">
        <v>13</v>
      </c>
      <c r="B15" s="108" t="s">
        <v>43</v>
      </c>
      <c r="C15" s="28" t="s">
        <v>31</v>
      </c>
      <c r="D15" s="10">
        <v>48</v>
      </c>
      <c r="E15" s="24">
        <v>0</v>
      </c>
      <c r="F15" s="24">
        <v>-227</v>
      </c>
      <c r="G15" s="17" t="s">
        <v>179</v>
      </c>
      <c r="H15" s="101"/>
    </row>
    <row r="16" spans="1:8" ht="51" customHeight="1" x14ac:dyDescent="0.25">
      <c r="A16" s="16" t="s">
        <v>15</v>
      </c>
      <c r="B16" s="108" t="s">
        <v>34</v>
      </c>
      <c r="C16" s="23" t="s">
        <v>36</v>
      </c>
      <c r="D16" s="12">
        <v>30.288</v>
      </c>
      <c r="E16" s="12">
        <v>30.309000000000001</v>
      </c>
      <c r="F16" s="12">
        <v>0</v>
      </c>
      <c r="G16" s="12" t="s">
        <v>183</v>
      </c>
      <c r="H16" s="101"/>
    </row>
    <row r="17" spans="1:8" ht="19.5" customHeight="1" x14ac:dyDescent="0.25">
      <c r="A17" s="25" t="s">
        <v>39</v>
      </c>
      <c r="B17" s="186" t="s">
        <v>27</v>
      </c>
      <c r="C17" s="187"/>
      <c r="D17" s="187"/>
      <c r="E17" s="187"/>
      <c r="F17" s="187"/>
      <c r="G17" s="188"/>
      <c r="H17" s="101"/>
    </row>
    <row r="18" spans="1:8" ht="34.5" customHeight="1" x14ac:dyDescent="0.25">
      <c r="A18" s="5" t="s">
        <v>35</v>
      </c>
      <c r="B18" s="108" t="s">
        <v>28</v>
      </c>
      <c r="C18" s="6" t="s">
        <v>29</v>
      </c>
      <c r="D18" s="113">
        <v>6.7262000000000002E-2</v>
      </c>
      <c r="E18" s="112">
        <v>6.2466899646286267E-2</v>
      </c>
      <c r="F18" s="111">
        <v>-1.265825037471241E-2</v>
      </c>
      <c r="G18" s="112"/>
      <c r="H18" s="101"/>
    </row>
    <row r="19" spans="1:8" ht="34.5" customHeight="1" x14ac:dyDescent="0.25">
      <c r="A19" s="9" t="s">
        <v>13</v>
      </c>
      <c r="B19" s="108" t="s">
        <v>44</v>
      </c>
      <c r="C19" s="10" t="s">
        <v>46</v>
      </c>
      <c r="D19" s="42">
        <v>22.524000000000001</v>
      </c>
      <c r="E19" s="18">
        <v>21.181902999999998</v>
      </c>
      <c r="F19" s="123">
        <v>-5.2210553844316223</v>
      </c>
      <c r="G19" s="18"/>
      <c r="H19" s="101"/>
    </row>
    <row r="20" spans="1:8" ht="22.5" customHeight="1" x14ac:dyDescent="0.25">
      <c r="A20" s="11" t="s">
        <v>15</v>
      </c>
      <c r="B20" s="114" t="s">
        <v>45</v>
      </c>
      <c r="C20" s="31" t="s">
        <v>41</v>
      </c>
      <c r="D20" s="224">
        <v>334.875</v>
      </c>
      <c r="E20" s="225">
        <v>339.09003200000001</v>
      </c>
      <c r="F20" s="26">
        <v>-14.906900000000007</v>
      </c>
      <c r="G20" s="26"/>
      <c r="H20" s="101"/>
    </row>
    <row r="21" spans="1:8" ht="21" customHeight="1" x14ac:dyDescent="0.25"/>
  </sheetData>
  <mergeCells count="10">
    <mergeCell ref="B17:G17"/>
    <mergeCell ref="B13:C13"/>
    <mergeCell ref="A1:G1"/>
    <mergeCell ref="C2:C4"/>
    <mergeCell ref="B2:B4"/>
    <mergeCell ref="A2:A4"/>
    <mergeCell ref="F3:F4"/>
    <mergeCell ref="G3:G4"/>
    <mergeCell ref="D2:G2"/>
    <mergeCell ref="D3:E3"/>
  </mergeCells>
  <printOptions horizontalCentered="1"/>
  <pageMargins left="1.1811023622047245" right="0.39370078740157483" top="0.39370078740157483" bottom="0.39370078740157483" header="0" footer="0"/>
  <pageSetup paperSize="9" scale="5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1</vt:lpstr>
      <vt:lpstr>раздел 2</vt:lpstr>
      <vt:lpstr>раздел 3</vt:lpstr>
      <vt:lpstr>раздел 4</vt:lpstr>
      <vt:lpstr>раздел 5</vt:lpstr>
      <vt:lpstr>'раздел 1'!Область_печати</vt:lpstr>
      <vt:lpstr>'раздел 2'!Область_печати</vt:lpstr>
      <vt:lpstr>'раздел 4'!Область_печати</vt:lpstr>
      <vt:lpstr>'раздел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Сударинена Ольга Сергеевна</cp:lastModifiedBy>
  <cp:lastPrinted>2022-03-04T03:04:37Z</cp:lastPrinted>
  <dcterms:created xsi:type="dcterms:W3CDTF">1996-10-08T23:32:33Z</dcterms:created>
  <dcterms:modified xsi:type="dcterms:W3CDTF">2025-07-01T05:03:35Z</dcterms:modified>
</cp:coreProperties>
</file>