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7EEC94C3-F971-4908-A13B-2794B8B464FE}" xr6:coauthVersionLast="47" xr6:coauthVersionMax="47" xr10:uidLastSave="{00000000-0000-0000-0000-000000000000}"/>
  <bookViews>
    <workbookView xWindow="-120" yWindow="-120" windowWidth="29040" windowHeight="15840" tabRatio="860" activeTab="1" xr2:uid="{00000000-000D-0000-FFFF-FFFF00000000}"/>
  </bookViews>
  <sheets>
    <sheet name="раздел 1" sheetId="18" r:id="rId1"/>
    <sheet name="раздел 2" sheetId="19" r:id="rId2"/>
    <sheet name="раздел 3" sheetId="13" r:id="rId3"/>
  </sheets>
  <definedNames>
    <definedName name="_xlnm.Print_Titles" localSheetId="1">'раздел 2'!$A:$C</definedName>
    <definedName name="_xlnm.Print_Area" localSheetId="2">'раздел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13" l="1"/>
  <c r="M6" i="13" s="1"/>
  <c r="N6" i="13" s="1"/>
  <c r="O6" i="13" s="1"/>
  <c r="P6" i="13" s="1"/>
  <c r="W32" i="19"/>
  <c r="W30" i="19" s="1"/>
  <c r="V30" i="19"/>
  <c r="U30" i="19"/>
  <c r="U19" i="19" s="1"/>
  <c r="T30" i="19"/>
  <c r="W29" i="19"/>
  <c r="W27" i="19" s="1"/>
  <c r="V27" i="19"/>
  <c r="V19" i="19" s="1"/>
  <c r="U27" i="19"/>
  <c r="T27" i="19"/>
  <c r="W26" i="19"/>
  <c r="W24" i="19"/>
  <c r="W20" i="19" s="1"/>
  <c r="W19" i="19" s="1"/>
  <c r="V24" i="19"/>
  <c r="U24" i="19"/>
  <c r="T24" i="19"/>
  <c r="V20" i="19"/>
  <c r="U20" i="19"/>
  <c r="T20" i="19"/>
  <c r="T19" i="19"/>
  <c r="W17" i="19"/>
  <c r="W14" i="19" s="1"/>
  <c r="V14" i="19"/>
  <c r="U14" i="19"/>
  <c r="T14" i="19"/>
  <c r="T18" i="19" s="1"/>
  <c r="W10" i="19"/>
  <c r="W9" i="19"/>
  <c r="V9" i="19"/>
  <c r="U9" i="19"/>
  <c r="U8" i="19" s="1"/>
  <c r="V8" i="19"/>
  <c r="V18" i="19" s="1"/>
  <c r="S32" i="19"/>
  <c r="S30" i="19" s="1"/>
  <c r="R30" i="19"/>
  <c r="Q30" i="19"/>
  <c r="Q19" i="19" s="1"/>
  <c r="P30" i="19"/>
  <c r="S29" i="19"/>
  <c r="S27" i="19" s="1"/>
  <c r="R27" i="19"/>
  <c r="R19" i="19" s="1"/>
  <c r="Q27" i="19"/>
  <c r="P27" i="19"/>
  <c r="S26" i="19"/>
  <c r="S24" i="19"/>
  <c r="S20" i="19" s="1"/>
  <c r="S19" i="19" s="1"/>
  <c r="R24" i="19"/>
  <c r="Q24" i="19"/>
  <c r="P24" i="19"/>
  <c r="R20" i="19"/>
  <c r="Q20" i="19"/>
  <c r="P20" i="19"/>
  <c r="P19" i="19"/>
  <c r="S17" i="19"/>
  <c r="S14" i="19" s="1"/>
  <c r="R14" i="19"/>
  <c r="Q14" i="19"/>
  <c r="P14" i="19"/>
  <c r="P18" i="19" s="1"/>
  <c r="S10" i="19"/>
  <c r="S9" i="19"/>
  <c r="R9" i="19"/>
  <c r="Q9" i="19"/>
  <c r="Q8" i="19" s="1"/>
  <c r="R8" i="19"/>
  <c r="R18" i="19" s="1"/>
  <c r="O32" i="19"/>
  <c r="O30" i="19"/>
  <c r="N30" i="19"/>
  <c r="M30" i="19"/>
  <c r="M19" i="19" s="1"/>
  <c r="L30" i="19"/>
  <c r="O29" i="19"/>
  <c r="O27" i="19"/>
  <c r="N27" i="19"/>
  <c r="N19" i="19" s="1"/>
  <c r="M27" i="19"/>
  <c r="L27" i="19"/>
  <c r="O26" i="19"/>
  <c r="O24" i="19"/>
  <c r="N24" i="19"/>
  <c r="M24" i="19"/>
  <c r="L24" i="19"/>
  <c r="O20" i="19"/>
  <c r="N20" i="19"/>
  <c r="M20" i="19"/>
  <c r="L20" i="19"/>
  <c r="O19" i="19"/>
  <c r="L19" i="19"/>
  <c r="O17" i="19"/>
  <c r="O14" i="19" s="1"/>
  <c r="N14" i="19"/>
  <c r="M14" i="19"/>
  <c r="L14" i="19"/>
  <c r="L18" i="19" s="1"/>
  <c r="O10" i="19"/>
  <c r="O9" i="19"/>
  <c r="N9" i="19"/>
  <c r="N8" i="19" s="1"/>
  <c r="N18" i="19" s="1"/>
  <c r="M9" i="19"/>
  <c r="M8" i="19" s="1"/>
  <c r="K19" i="19"/>
  <c r="J19" i="19"/>
  <c r="I19" i="19"/>
  <c r="K26" i="19"/>
  <c r="G26" i="19"/>
  <c r="G32" i="19"/>
  <c r="G24" i="19"/>
  <c r="G20" i="19"/>
  <c r="G19" i="19" s="1"/>
  <c r="F19" i="19"/>
  <c r="E19" i="19"/>
  <c r="E18" i="19"/>
  <c r="F18" i="19"/>
  <c r="G18" i="19"/>
  <c r="G14" i="19"/>
  <c r="F14" i="19"/>
  <c r="E14" i="19"/>
  <c r="G17" i="19"/>
  <c r="G10" i="19"/>
  <c r="G9" i="19"/>
  <c r="G8" i="19"/>
  <c r="K17" i="19"/>
  <c r="H14" i="19"/>
  <c r="H18" i="19" s="1"/>
  <c r="D14" i="19"/>
  <c r="K32" i="19"/>
  <c r="K30" i="19" s="1"/>
  <c r="J30" i="19"/>
  <c r="I30" i="19"/>
  <c r="H30" i="19"/>
  <c r="K29" i="19"/>
  <c r="K27" i="19" s="1"/>
  <c r="J27" i="19"/>
  <c r="I27" i="19"/>
  <c r="H27" i="19"/>
  <c r="K24" i="19"/>
  <c r="J24" i="19"/>
  <c r="I24" i="19"/>
  <c r="H24" i="19"/>
  <c r="K20" i="19"/>
  <c r="J20" i="19"/>
  <c r="I20" i="19"/>
  <c r="H20" i="19"/>
  <c r="K14" i="19"/>
  <c r="J14" i="19"/>
  <c r="I14" i="19"/>
  <c r="K10" i="19"/>
  <c r="K9" i="19" s="1"/>
  <c r="J9" i="19"/>
  <c r="I9" i="19"/>
  <c r="I8" i="19" s="1"/>
  <c r="I18" i="19" s="1"/>
  <c r="J8" i="19"/>
  <c r="J18" i="19" s="1"/>
  <c r="G27" i="19"/>
  <c r="G30" i="19"/>
  <c r="W8" i="19" l="1"/>
  <c r="W18" i="19" s="1"/>
  <c r="U18" i="19"/>
  <c r="S8" i="19"/>
  <c r="S18" i="19" s="1"/>
  <c r="Q18" i="19"/>
  <c r="O8" i="19"/>
  <c r="O18" i="19" s="1"/>
  <c r="M18" i="19"/>
  <c r="H19" i="19"/>
  <c r="K8" i="19"/>
  <c r="K18" i="19" s="1"/>
  <c r="D18" i="19" l="1"/>
  <c r="D7" i="19"/>
  <c r="E7" i="19" s="1"/>
  <c r="F7" i="19" s="1"/>
  <c r="G7" i="19" s="1"/>
  <c r="H7" i="19" s="1"/>
  <c r="I7" i="19" s="1"/>
  <c r="J7" i="19" s="1"/>
  <c r="K7" i="19" s="1"/>
  <c r="L7" i="19" s="1"/>
  <c r="M7" i="19" s="1"/>
  <c r="N7" i="19" s="1"/>
  <c r="O7" i="19" s="1"/>
  <c r="P7" i="19" s="1"/>
  <c r="Q7" i="19" s="1"/>
  <c r="R7" i="19" s="1"/>
  <c r="S7" i="19" s="1"/>
  <c r="T7" i="19" s="1"/>
  <c r="U7" i="19" s="1"/>
  <c r="V7" i="19" s="1"/>
  <c r="W7" i="19" s="1"/>
  <c r="F6" i="13" l="1"/>
  <c r="G6" i="13" s="1"/>
  <c r="H6" i="13" s="1"/>
  <c r="I6" i="13" s="1"/>
  <c r="J6" i="13" s="1"/>
  <c r="K6" i="13" s="1"/>
  <c r="F8" i="19" l="1"/>
  <c r="E8" i="19"/>
  <c r="E20" i="19"/>
  <c r="F24" i="19"/>
  <c r="F20" i="19" s="1"/>
  <c r="E24" i="19"/>
  <c r="G29" i="19"/>
  <c r="F27" i="19"/>
  <c r="D27" i="19"/>
  <c r="E27" i="19"/>
  <c r="D20" i="19"/>
  <c r="D30" i="19"/>
  <c r="E30" i="19"/>
  <c r="F30" i="19"/>
  <c r="F9" i="19"/>
  <c r="E9" i="19"/>
  <c r="D24" i="19"/>
  <c r="D19" i="19" l="1"/>
  <c r="D34" i="19" l="1"/>
  <c r="B6" i="13" l="1"/>
  <c r="C6" i="13" s="1"/>
  <c r="B7" i="19"/>
  <c r="C7" i="19"/>
</calcChain>
</file>

<file path=xl/sharedStrings.xml><?xml version="1.0" encoding="utf-8"?>
<sst xmlns="http://schemas.openxmlformats.org/spreadsheetml/2006/main" count="148" uniqueCount="78">
  <si>
    <t>1.</t>
  </si>
  <si>
    <t>2.</t>
  </si>
  <si>
    <t>Единица измерения</t>
  </si>
  <si>
    <t>Величина показателя</t>
  </si>
  <si>
    <t>тыс. руб.</t>
  </si>
  <si>
    <t>Наименование показателя</t>
  </si>
  <si>
    <t>Участок с.Лорино</t>
  </si>
  <si>
    <t>Участок с.Нешкан</t>
  </si>
  <si>
    <t>Участок с.Уэлен</t>
  </si>
  <si>
    <t>Участок с.Энурмино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</si>
  <si>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</si>
  <si>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</si>
  <si>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</si>
  <si>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</si>
  <si>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</si>
  <si>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</si>
  <si>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куб.м</t>
  </si>
  <si>
    <t>3.</t>
  </si>
  <si>
    <t>4.</t>
  </si>
  <si>
    <t>Объем финансовых потребностей</t>
  </si>
  <si>
    <t>ОТЧЕТ ОБ ИСПОЛНЕНИИ ПРОИЗВОДСТВЕННОЙ ПРОГРАММЫ</t>
  </si>
  <si>
    <t>Раздел 2. Баланс водоснабжения (подвоз воды)</t>
  </si>
  <si>
    <t>Показатели производственной деятельности</t>
  </si>
  <si>
    <t>план</t>
  </si>
  <si>
    <t>факт</t>
  </si>
  <si>
    <t>год</t>
  </si>
  <si>
    <t>1 полугодие</t>
  </si>
  <si>
    <t>2 полугодие</t>
  </si>
  <si>
    <t>Объем подвоза воды</t>
  </si>
  <si>
    <t>1.1.</t>
  </si>
  <si>
    <t>Забор воды и водоподготовка, в том числе:</t>
  </si>
  <si>
    <t xml:space="preserve">  из поверхностных источников</t>
  </si>
  <si>
    <t xml:space="preserve">  из подземных источников</t>
  </si>
  <si>
    <t>1.2.</t>
  </si>
  <si>
    <t>Покупка воды со стороны</t>
  </si>
  <si>
    <t>Транспортировка воды</t>
  </si>
  <si>
    <t>Отпуск воды на собственное производство, в том числе:</t>
  </si>
  <si>
    <t>3.1.</t>
  </si>
  <si>
    <t xml:space="preserve">  для приготовления горячей воды</t>
  </si>
  <si>
    <t>3.2.</t>
  </si>
  <si>
    <t xml:space="preserve">  для производства тепловой энергии</t>
  </si>
  <si>
    <t>3.3.</t>
  </si>
  <si>
    <t xml:space="preserve">  на прочие производственные нужды</t>
  </si>
  <si>
    <t>Отпуск питьевой воды, всего</t>
  </si>
  <si>
    <t>проверка</t>
  </si>
  <si>
    <t>4.1.</t>
  </si>
  <si>
    <t>в т.ч. населению:</t>
  </si>
  <si>
    <t xml:space="preserve">  городскому</t>
  </si>
  <si>
    <t xml:space="preserve">          - по приборам учета</t>
  </si>
  <si>
    <t xml:space="preserve">          - по нормативам </t>
  </si>
  <si>
    <t xml:space="preserve"> сельскому</t>
  </si>
  <si>
    <t>4.2.</t>
  </si>
  <si>
    <t>бюджетным потребителям:</t>
  </si>
  <si>
    <t xml:space="preserve">        - расчетными способами</t>
  </si>
  <si>
    <t>4.3.</t>
  </si>
  <si>
    <t>прочим потребителям:</t>
  </si>
  <si>
    <t xml:space="preserve">          - расчетными способами</t>
  </si>
  <si>
    <t>участок с.Лорино</t>
  </si>
  <si>
    <t>участок с.Нешкан</t>
  </si>
  <si>
    <t>участок с.Уэлен</t>
  </si>
  <si>
    <t>участок с.Энурмино</t>
  </si>
  <si>
    <t>ПЛАН</t>
  </si>
  <si>
    <t>ФАКТ</t>
  </si>
  <si>
    <t>Раздел 3. Объем финансовых потребностей для реализации производственной программы</t>
  </si>
  <si>
    <t>689300, Чукотский автономный округ, с. Лаврентия, ул. Дежнева, д.48</t>
  </si>
  <si>
    <t xml:space="preserve">факт </t>
  </si>
  <si>
    <t>участок с.Инчоун</t>
  </si>
  <si>
    <t>Участок с.Инчоун</t>
  </si>
  <si>
    <t>(должность)</t>
  </si>
  <si>
    <t>(ФИО, подпись)</t>
  </si>
  <si>
    <t>МУП «Айсберг»</t>
  </si>
  <si>
    <t>и. о. Директора МУП «Айсберг»</t>
  </si>
  <si>
    <t>А. В. Храпатый</t>
  </si>
  <si>
    <t>в сфере холодного водоснабжения (подвоз воды) за 2025 год</t>
  </si>
  <si>
    <t>2025 год</t>
  </si>
  <si>
    <t>№ п/п</t>
  </si>
  <si>
    <t>№ 
п/п</t>
  </si>
  <si>
    <t>689000, Чукотский автономный округ, г. Анадырь, ул. Отке,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</si>
</sst>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_р_._-;\-* #,##0.00_р_._-;_-* \-??_р_._-;_-@_-"/>
    <numFmt numFmtId="167" formatCode="#,##0.0"/>
    <numFmt numFmtId="168" formatCode="_-* #,##0\ &quot;р.&quot;_-;\-* #,##0\ &quot;р.&quot;_-;_-* &quot;-&quot;\ &quot;р.&quot;_-;_-@_-"/>
    <numFmt numFmtId="169" formatCode="#,##0\ &quot;d.&quot;;[Red]\-#,##0\ &quot;d.&quot;"/>
    <numFmt numFmtId="170" formatCode="#,##0.00\ &quot;d.&quot;;[Red]\-#,##0.00\ &quot;d.&quot;"/>
    <numFmt numFmtId="171" formatCode="#,##0.00\ &quot;đ.&quot;;[Red]\-#,##0.00\ &quot;đ.&quot;"/>
    <numFmt numFmtId="172" formatCode="_-* #,##0\ _đ_._-;\-* #,##0\ _đ_._-;_-* &quot;-&quot;\ _đ_._-;_-@_-"/>
    <numFmt numFmtId="173" formatCode="_-* #,##0.00\ _đ_._-;\-* #,##0.00\ _đ_._-;_-* &quot;-&quot;??\ _đ_._-;_-@_-"/>
    <numFmt numFmtId="174" formatCode="#,##0\ &quot;р.&quot;;[Red]\-#,##0\ &quot;р.&quot;"/>
    <numFmt numFmtId="175" formatCode="_-* #,##0\ _р_._-;\-* #,##0\ _р_._-;_-* &quot;-&quot;\ _р_._-;_-@_-"/>
    <numFmt numFmtId="176" formatCode="_-* #,##0.00\ _р_._-;\-* #,##0.00\ _р_._-;_-* &quot;-&quot;??\ _р_._-;_-@_-"/>
  </numFmts>
  <fonts count="3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Courier"/>
      <family val="1"/>
      <charset val="204"/>
    </font>
    <font>
      <u/>
      <sz val="10"/>
      <color indexed="12"/>
      <name val="Arial Cyr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8">
    <xf numFmtId="0" fontId="0" fillId="0" borderId="0"/>
    <xf numFmtId="0" fontId="18" fillId="0" borderId="0"/>
    <xf numFmtId="0" fontId="17" fillId="0" borderId="0"/>
    <xf numFmtId="0" fontId="5" fillId="0" borderId="0"/>
    <xf numFmtId="0" fontId="19" fillId="0" borderId="0"/>
    <xf numFmtId="0" fontId="10" fillId="0" borderId="0"/>
    <xf numFmtId="0" fontId="4" fillId="0" borderId="0"/>
    <xf numFmtId="0" fontId="4" fillId="0" borderId="0"/>
    <xf numFmtId="164" fontId="17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ill="0" applyBorder="0" applyAlignment="0" applyProtection="0"/>
    <xf numFmtId="165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165" fontId="1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4" fillId="0" borderId="0"/>
    <xf numFmtId="168" fontId="29" fillId="0" borderId="0" applyFont="0" applyFill="0" applyBorder="0" applyAlignment="0" applyProtection="0"/>
    <xf numFmtId="169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1" fontId="30" fillId="0" borderId="0" applyFont="0" applyFill="0" applyBorder="0" applyAlignment="0" applyProtection="0"/>
    <xf numFmtId="0" fontId="30" fillId="0" borderId="0"/>
    <xf numFmtId="0" fontId="5" fillId="0" borderId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174" fontId="30" fillId="0" borderId="0" applyFont="0" applyFill="0" applyBorder="0" applyAlignment="0" applyProtection="0"/>
    <xf numFmtId="0" fontId="32" fillId="0" borderId="29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17" fillId="0" borderId="0"/>
    <xf numFmtId="0" fontId="1" fillId="0" borderId="0"/>
    <xf numFmtId="0" fontId="33" fillId="0" borderId="0"/>
    <xf numFmtId="0" fontId="19" fillId="0" borderId="0"/>
    <xf numFmtId="0" fontId="34" fillId="0" borderId="0"/>
    <xf numFmtId="0" fontId="10" fillId="0" borderId="0"/>
    <xf numFmtId="0" fontId="1" fillId="0" borderId="0"/>
    <xf numFmtId="0" fontId="1" fillId="0" borderId="0"/>
    <xf numFmtId="0" fontId="5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7" fillId="0" borderId="0"/>
    <xf numFmtId="0" fontId="1" fillId="0" borderId="0"/>
    <xf numFmtId="0" fontId="1" fillId="0" borderId="0"/>
    <xf numFmtId="9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5" fillId="0" borderId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/>
    <xf numFmtId="0" fontId="2" fillId="0" borderId="1" xfId="3" applyFont="1" applyBorder="1" applyAlignment="1">
      <alignment horizontal="left" vertical="center" wrapText="1"/>
    </xf>
    <xf numFmtId="0" fontId="11" fillId="0" borderId="0" xfId="6" applyFont="1"/>
    <xf numFmtId="0" fontId="7" fillId="0" borderId="1" xfId="6" applyFont="1" applyBorder="1" applyAlignment="1">
      <alignment horizontal="left" vertical="center" wrapText="1"/>
    </xf>
    <xf numFmtId="0" fontId="2" fillId="0" borderId="1" xfId="3" applyFont="1" applyBorder="1" applyAlignment="1">
      <alignment horizontal="left" vertical="center"/>
    </xf>
    <xf numFmtId="0" fontId="7" fillId="0" borderId="0" xfId="6" applyFont="1"/>
    <xf numFmtId="0" fontId="7" fillId="0" borderId="0" xfId="6" applyFont="1" applyAlignment="1">
      <alignment horizontal="left" vertical="center" wrapText="1"/>
    </xf>
    <xf numFmtId="0" fontId="2" fillId="0" borderId="0" xfId="3" applyFont="1" applyAlignment="1">
      <alignment horizontal="left" vertical="center"/>
    </xf>
    <xf numFmtId="0" fontId="9" fillId="0" borderId="0" xfId="6" applyFont="1"/>
    <xf numFmtId="0" fontId="2" fillId="0" borderId="0" xfId="3" applyFont="1" applyAlignment="1">
      <alignment horizontal="left"/>
    </xf>
    <xf numFmtId="0" fontId="9" fillId="0" borderId="0" xfId="6" applyFont="1" applyAlignment="1">
      <alignment horizontal="left"/>
    </xf>
    <xf numFmtId="0" fontId="8" fillId="0" borderId="1" xfId="0" applyFont="1" applyBorder="1" applyAlignment="1">
      <alignment horizontal="center" vertical="center" wrapText="1" shrinkToFit="1"/>
    </xf>
    <xf numFmtId="0" fontId="16" fillId="0" borderId="0" xfId="0" applyFont="1"/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22" fillId="0" borderId="1" xfId="0" applyFont="1" applyBorder="1" applyAlignment="1">
      <alignment horizontal="center" vertical="center"/>
    </xf>
    <xf numFmtId="167" fontId="22" fillId="0" borderId="1" xfId="0" applyNumberFormat="1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2" fontId="14" fillId="0" borderId="0" xfId="0" applyNumberFormat="1" applyFont="1"/>
    <xf numFmtId="2" fontId="15" fillId="0" borderId="0" xfId="0" applyNumberFormat="1" applyFont="1"/>
    <xf numFmtId="2" fontId="22" fillId="0" borderId="0" xfId="0" applyNumberFormat="1" applyFont="1"/>
    <xf numFmtId="2" fontId="22" fillId="3" borderId="1" xfId="0" applyNumberFormat="1" applyFont="1" applyFill="1" applyBorder="1" applyAlignment="1">
      <alignment horizontal="center" vertical="center"/>
    </xf>
    <xf numFmtId="2" fontId="22" fillId="3" borderId="1" xfId="0" applyNumberFormat="1" applyFont="1" applyFill="1" applyBorder="1" applyAlignment="1">
      <alignment horizontal="center" vertical="center" wrapText="1"/>
    </xf>
    <xf numFmtId="2" fontId="22" fillId="0" borderId="0" xfId="0" applyNumberFormat="1" applyFont="1" applyAlignment="1">
      <alignment wrapText="1"/>
    </xf>
    <xf numFmtId="2" fontId="24" fillId="0" borderId="2" xfId="3" applyNumberFormat="1" applyFont="1" applyBorder="1" applyAlignment="1">
      <alignment horizontal="center"/>
    </xf>
    <xf numFmtId="2" fontId="24" fillId="2" borderId="3" xfId="3" applyNumberFormat="1" applyFont="1" applyFill="1" applyBorder="1" applyAlignment="1">
      <alignment wrapText="1"/>
    </xf>
    <xf numFmtId="2" fontId="24" fillId="3" borderId="15" xfId="8" applyNumberFormat="1" applyFont="1" applyFill="1" applyBorder="1" applyAlignment="1">
      <alignment horizontal="center"/>
    </xf>
    <xf numFmtId="2" fontId="24" fillId="3" borderId="16" xfId="8" applyNumberFormat="1" applyFont="1" applyFill="1" applyBorder="1" applyAlignment="1">
      <alignment horizontal="center"/>
    </xf>
    <xf numFmtId="2" fontId="24" fillId="3" borderId="17" xfId="8" applyNumberFormat="1" applyFont="1" applyFill="1" applyBorder="1" applyAlignment="1">
      <alignment horizontal="center"/>
    </xf>
    <xf numFmtId="2" fontId="24" fillId="3" borderId="18" xfId="8" applyNumberFormat="1" applyFont="1" applyFill="1" applyBorder="1" applyAlignment="1">
      <alignment horizontal="center"/>
    </xf>
    <xf numFmtId="2" fontId="24" fillId="3" borderId="19" xfId="8" applyNumberFormat="1" applyFont="1" applyFill="1" applyBorder="1" applyAlignment="1">
      <alignment horizontal="center"/>
    </xf>
    <xf numFmtId="2" fontId="8" fillId="0" borderId="4" xfId="3" applyNumberFormat="1" applyFont="1" applyBorder="1" applyAlignment="1">
      <alignment horizontal="center"/>
    </xf>
    <xf numFmtId="2" fontId="8" fillId="2" borderId="5" xfId="3" applyNumberFormat="1" applyFont="1" applyFill="1" applyBorder="1" applyAlignment="1">
      <alignment horizontal="left" wrapText="1"/>
    </xf>
    <xf numFmtId="2" fontId="8" fillId="3" borderId="15" xfId="8" applyNumberFormat="1" applyFont="1" applyFill="1" applyBorder="1" applyAlignment="1">
      <alignment horizontal="center"/>
    </xf>
    <xf numFmtId="2" fontId="22" fillId="3" borderId="21" xfId="8" applyNumberFormat="1" applyFont="1" applyFill="1" applyBorder="1" applyAlignment="1">
      <alignment horizontal="center"/>
    </xf>
    <xf numFmtId="2" fontId="22" fillId="3" borderId="22" xfId="8" applyNumberFormat="1" applyFont="1" applyFill="1" applyBorder="1" applyAlignment="1">
      <alignment horizontal="center"/>
    </xf>
    <xf numFmtId="2" fontId="22" fillId="3" borderId="20" xfId="8" applyNumberFormat="1" applyFont="1" applyFill="1" applyBorder="1" applyAlignment="1">
      <alignment horizontal="center"/>
    </xf>
    <xf numFmtId="2" fontId="22" fillId="3" borderId="23" xfId="8" applyNumberFormat="1" applyFont="1" applyFill="1" applyBorder="1" applyAlignment="1">
      <alignment horizontal="center"/>
    </xf>
    <xf numFmtId="2" fontId="8" fillId="0" borderId="5" xfId="3" applyNumberFormat="1" applyFont="1" applyBorder="1" applyAlignment="1">
      <alignment horizontal="left" wrapText="1"/>
    </xf>
    <xf numFmtId="2" fontId="22" fillId="5" borderId="24" xfId="8" applyNumberFormat="1" applyFont="1" applyFill="1" applyBorder="1" applyAlignment="1">
      <alignment horizontal="center"/>
    </xf>
    <xf numFmtId="2" fontId="22" fillId="5" borderId="5" xfId="8" applyNumberFormat="1" applyFont="1" applyFill="1" applyBorder="1" applyAlignment="1">
      <alignment horizontal="center"/>
    </xf>
    <xf numFmtId="2" fontId="22" fillId="3" borderId="24" xfId="8" applyNumberFormat="1" applyFont="1" applyFill="1" applyBorder="1" applyAlignment="1">
      <alignment horizontal="center"/>
    </xf>
    <xf numFmtId="2" fontId="22" fillId="3" borderId="5" xfId="8" applyNumberFormat="1" applyFont="1" applyFill="1" applyBorder="1" applyAlignment="1">
      <alignment horizontal="center"/>
    </xf>
    <xf numFmtId="2" fontId="24" fillId="0" borderId="4" xfId="3" applyNumberFormat="1" applyFont="1" applyBorder="1" applyAlignment="1">
      <alignment horizontal="center"/>
    </xf>
    <xf numFmtId="2" fontId="24" fillId="2" borderId="5" xfId="3" applyNumberFormat="1" applyFont="1" applyFill="1" applyBorder="1" applyAlignment="1">
      <alignment horizontal="left" wrapText="1"/>
    </xf>
    <xf numFmtId="2" fontId="23" fillId="3" borderId="20" xfId="8" applyNumberFormat="1" applyFont="1" applyFill="1" applyBorder="1" applyAlignment="1">
      <alignment horizontal="center"/>
    </xf>
    <xf numFmtId="2" fontId="23" fillId="3" borderId="21" xfId="8" applyNumberFormat="1" applyFont="1" applyFill="1" applyBorder="1" applyAlignment="1">
      <alignment horizontal="center"/>
    </xf>
    <xf numFmtId="2" fontId="23" fillId="3" borderId="23" xfId="8" applyNumberFormat="1" applyFont="1" applyFill="1" applyBorder="1" applyAlignment="1">
      <alignment horizontal="center"/>
    </xf>
    <xf numFmtId="2" fontId="8" fillId="0" borderId="5" xfId="0" applyNumberFormat="1" applyFont="1" applyBorder="1" applyAlignment="1">
      <alignment vertical="center" wrapText="1"/>
    </xf>
    <xf numFmtId="2" fontId="24" fillId="0" borderId="4" xfId="0" applyNumberFormat="1" applyFont="1" applyBorder="1" applyAlignment="1">
      <alignment horizontal="center" vertical="center" wrapText="1"/>
    </xf>
    <xf numFmtId="2" fontId="24" fillId="0" borderId="5" xfId="0" applyNumberFormat="1" applyFont="1" applyBorder="1" applyAlignment="1">
      <alignment vertical="center" wrapText="1"/>
    </xf>
    <xf numFmtId="2" fontId="24" fillId="3" borderId="20" xfId="8" applyNumberFormat="1" applyFont="1" applyFill="1" applyBorder="1" applyAlignment="1">
      <alignment horizontal="center"/>
    </xf>
    <xf numFmtId="2" fontId="24" fillId="3" borderId="21" xfId="8" applyNumberFormat="1" applyFont="1" applyFill="1" applyBorder="1" applyAlignment="1">
      <alignment horizontal="center"/>
    </xf>
    <xf numFmtId="2" fontId="24" fillId="3" borderId="23" xfId="8" applyNumberFormat="1" applyFont="1" applyFill="1" applyBorder="1" applyAlignment="1">
      <alignment horizontal="center"/>
    </xf>
    <xf numFmtId="2" fontId="25" fillId="0" borderId="4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vertical="center" wrapText="1"/>
    </xf>
    <xf numFmtId="2" fontId="26" fillId="0" borderId="4" xfId="3" applyNumberFormat="1" applyFont="1" applyBorder="1" applyAlignment="1">
      <alignment horizontal="center"/>
    </xf>
    <xf numFmtId="2" fontId="26" fillId="3" borderId="20" xfId="8" applyNumberFormat="1" applyFont="1" applyFill="1" applyBorder="1" applyAlignment="1">
      <alignment horizontal="center"/>
    </xf>
    <xf numFmtId="2" fontId="26" fillId="3" borderId="21" xfId="8" applyNumberFormat="1" applyFont="1" applyFill="1" applyBorder="1" applyAlignment="1">
      <alignment horizontal="center"/>
    </xf>
    <xf numFmtId="2" fontId="26" fillId="3" borderId="23" xfId="8" applyNumberFormat="1" applyFont="1" applyFill="1" applyBorder="1" applyAlignment="1">
      <alignment horizontal="center"/>
    </xf>
    <xf numFmtId="2" fontId="26" fillId="0" borderId="0" xfId="0" applyNumberFormat="1" applyFont="1"/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left" vertical="center" wrapText="1" indent="1"/>
    </xf>
    <xf numFmtId="2" fontId="8" fillId="0" borderId="5" xfId="0" applyNumberFormat="1" applyFont="1" applyBorder="1" applyAlignment="1">
      <alignment horizontal="left" vertical="center" wrapText="1" indent="2"/>
    </xf>
    <xf numFmtId="2" fontId="8" fillId="3" borderId="21" xfId="8" applyNumberFormat="1" applyFont="1" applyFill="1" applyBorder="1" applyAlignment="1">
      <alignment horizontal="center"/>
    </xf>
    <xf numFmtId="2" fontId="8" fillId="3" borderId="22" xfId="8" applyNumberFormat="1" applyFont="1" applyFill="1" applyBorder="1" applyAlignment="1">
      <alignment horizontal="center"/>
    </xf>
    <xf numFmtId="2" fontId="8" fillId="3" borderId="24" xfId="8" applyNumberFormat="1" applyFont="1" applyFill="1" applyBorder="1"/>
    <xf numFmtId="2" fontId="8" fillId="3" borderId="5" xfId="8" applyNumberFormat="1" applyFont="1" applyFill="1" applyBorder="1"/>
    <xf numFmtId="2" fontId="8" fillId="3" borderId="22" xfId="8" applyNumberFormat="1" applyFont="1" applyFill="1" applyBorder="1"/>
    <xf numFmtId="2" fontId="22" fillId="3" borderId="24" xfId="8" applyNumberFormat="1" applyFont="1" applyFill="1" applyBorder="1"/>
    <xf numFmtId="2" fontId="22" fillId="3" borderId="5" xfId="8" applyNumberFormat="1" applyFont="1" applyFill="1" applyBorder="1"/>
    <xf numFmtId="2" fontId="22" fillId="3" borderId="23" xfId="8" applyNumberFormat="1" applyFont="1" applyFill="1" applyBorder="1"/>
    <xf numFmtId="2" fontId="22" fillId="5" borderId="24" xfId="8" applyNumberFormat="1" applyFont="1" applyFill="1" applyBorder="1"/>
    <xf numFmtId="2" fontId="24" fillId="0" borderId="5" xfId="0" applyNumberFormat="1" applyFont="1" applyBorder="1" applyAlignment="1">
      <alignment horizontal="left" vertical="center" wrapText="1" indent="1"/>
    </xf>
    <xf numFmtId="2" fontId="23" fillId="3" borderId="22" xfId="8" applyNumberFormat="1" applyFont="1" applyFill="1" applyBorder="1" applyAlignment="1">
      <alignment horizontal="center"/>
    </xf>
    <xf numFmtId="2" fontId="22" fillId="3" borderId="20" xfId="0" applyNumberFormat="1" applyFont="1" applyFill="1" applyBorder="1" applyAlignment="1">
      <alignment horizontal="center"/>
    </xf>
    <xf numFmtId="2" fontId="22" fillId="3" borderId="24" xfId="0" applyNumberFormat="1" applyFont="1" applyFill="1" applyBorder="1" applyAlignment="1">
      <alignment horizontal="center"/>
    </xf>
    <xf numFmtId="2" fontId="22" fillId="3" borderId="5" xfId="0" applyNumberFormat="1" applyFont="1" applyFill="1" applyBorder="1" applyAlignment="1">
      <alignment horizontal="center"/>
    </xf>
    <xf numFmtId="2" fontId="22" fillId="3" borderId="23" xfId="0" applyNumberFormat="1" applyFont="1" applyFill="1" applyBorder="1" applyAlignment="1">
      <alignment horizontal="center"/>
    </xf>
    <xf numFmtId="2" fontId="8" fillId="0" borderId="5" xfId="0" applyNumberFormat="1" applyFont="1" applyBorder="1" applyAlignment="1">
      <alignment horizontal="left" vertical="center" wrapText="1" indent="3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left" vertical="center" wrapText="1" indent="2"/>
    </xf>
    <xf numFmtId="2" fontId="8" fillId="0" borderId="6" xfId="3" applyNumberFormat="1" applyFont="1" applyBorder="1" applyAlignment="1">
      <alignment horizontal="center"/>
    </xf>
    <xf numFmtId="2" fontId="22" fillId="3" borderId="25" xfId="8" applyNumberFormat="1" applyFont="1" applyFill="1" applyBorder="1" applyAlignment="1">
      <alignment horizontal="center"/>
    </xf>
    <xf numFmtId="2" fontId="22" fillId="3" borderId="27" xfId="8" applyNumberFormat="1" applyFont="1" applyFill="1" applyBorder="1" applyAlignment="1">
      <alignment horizontal="center"/>
    </xf>
    <xf numFmtId="2" fontId="22" fillId="3" borderId="28" xfId="8" applyNumberFormat="1" applyFont="1" applyFill="1" applyBorder="1" applyAlignment="1">
      <alignment horizontal="center"/>
    </xf>
    <xf numFmtId="2" fontId="28" fillId="6" borderId="0" xfId="0" applyNumberFormat="1" applyFont="1" applyFill="1"/>
    <xf numFmtId="2" fontId="21" fillId="0" borderId="0" xfId="0" applyNumberFormat="1" applyFont="1"/>
    <xf numFmtId="1" fontId="8" fillId="0" borderId="1" xfId="3" applyNumberFormat="1" applyFont="1" applyBorder="1" applyAlignment="1">
      <alignment horizontal="center"/>
    </xf>
    <xf numFmtId="0" fontId="7" fillId="0" borderId="8" xfId="6" applyFont="1" applyBorder="1"/>
    <xf numFmtId="0" fontId="7" fillId="0" borderId="0" xfId="6" applyFont="1" applyAlignment="1">
      <alignment horizontal="center"/>
    </xf>
    <xf numFmtId="0" fontId="7" fillId="0" borderId="8" xfId="6" applyFont="1" applyBorder="1" applyAlignment="1">
      <alignment horizontal="center"/>
    </xf>
    <xf numFmtId="2" fontId="22" fillId="5" borderId="26" xfId="8" applyNumberFormat="1" applyFont="1" applyFill="1" applyBorder="1" applyAlignment="1">
      <alignment horizontal="center"/>
    </xf>
    <xf numFmtId="2" fontId="22" fillId="5" borderId="7" xfId="8" applyNumberFormat="1" applyFont="1" applyFill="1" applyBorder="1" applyAlignment="1">
      <alignment horizontal="center"/>
    </xf>
    <xf numFmtId="2" fontId="8" fillId="5" borderId="24" xfId="8" applyNumberFormat="1" applyFont="1" applyFill="1" applyBorder="1" applyAlignment="1">
      <alignment horizontal="center"/>
    </xf>
    <xf numFmtId="2" fontId="8" fillId="5" borderId="5" xfId="8" applyNumberFormat="1" applyFont="1" applyFill="1" applyBorder="1" applyAlignment="1">
      <alignment horizontal="center"/>
    </xf>
    <xf numFmtId="0" fontId="9" fillId="0" borderId="0" xfId="6" applyFont="1" applyAlignment="1">
      <alignment horizontal="center"/>
    </xf>
    <xf numFmtId="0" fontId="12" fillId="0" borderId="0" xfId="3" applyFont="1" applyAlignment="1">
      <alignment horizontal="center" wrapText="1"/>
    </xf>
    <xf numFmtId="0" fontId="2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3" fillId="0" borderId="8" xfId="3" applyFont="1" applyBorder="1" applyAlignment="1">
      <alignment horizontal="left" vertical="center" wrapText="1"/>
    </xf>
    <xf numFmtId="2" fontId="22" fillId="4" borderId="12" xfId="0" applyNumberFormat="1" applyFont="1" applyFill="1" applyBorder="1" applyAlignment="1">
      <alignment horizontal="center" vertical="center" wrapText="1"/>
    </xf>
    <xf numFmtId="2" fontId="22" fillId="4" borderId="13" xfId="0" applyNumberFormat="1" applyFont="1" applyFill="1" applyBorder="1" applyAlignment="1">
      <alignment horizontal="center" vertical="center" wrapText="1"/>
    </xf>
    <xf numFmtId="2" fontId="22" fillId="4" borderId="14" xfId="0" applyNumberFormat="1" applyFont="1" applyFill="1" applyBorder="1" applyAlignment="1">
      <alignment horizontal="center" vertical="center" wrapText="1"/>
    </xf>
    <xf numFmtId="2" fontId="22" fillId="3" borderId="12" xfId="0" applyNumberFormat="1" applyFont="1" applyFill="1" applyBorder="1" applyAlignment="1">
      <alignment horizontal="center" vertical="center"/>
    </xf>
    <xf numFmtId="2" fontId="22" fillId="3" borderId="13" xfId="0" applyNumberFormat="1" applyFont="1" applyFill="1" applyBorder="1" applyAlignment="1">
      <alignment horizontal="center" vertical="center"/>
    </xf>
    <xf numFmtId="2" fontId="22" fillId="3" borderId="14" xfId="0" applyNumberFormat="1" applyFont="1" applyFill="1" applyBorder="1" applyAlignment="1">
      <alignment horizontal="center" vertical="center"/>
    </xf>
    <xf numFmtId="2" fontId="22" fillId="0" borderId="12" xfId="0" applyNumberFormat="1" applyFont="1" applyBorder="1" applyAlignment="1">
      <alignment horizontal="center" vertical="center"/>
    </xf>
    <xf numFmtId="2" fontId="22" fillId="0" borderId="13" xfId="0" applyNumberFormat="1" applyFont="1" applyBorder="1" applyAlignment="1">
      <alignment horizontal="center" vertical="center"/>
    </xf>
    <xf numFmtId="2" fontId="22" fillId="0" borderId="14" xfId="0" applyNumberFormat="1" applyFont="1" applyBorder="1" applyAlignment="1">
      <alignment horizontal="center" vertical="center"/>
    </xf>
    <xf numFmtId="2" fontId="13" fillId="0" borderId="8" xfId="3" applyNumberFormat="1" applyFont="1" applyBorder="1" applyAlignment="1">
      <alignment horizontal="left" vertical="center" wrapText="1"/>
    </xf>
    <xf numFmtId="2" fontId="8" fillId="0" borderId="9" xfId="3" applyNumberFormat="1" applyFont="1" applyBorder="1" applyAlignment="1">
      <alignment horizontal="center" vertical="center" wrapText="1"/>
    </xf>
    <xf numFmtId="2" fontId="8" fillId="0" borderId="10" xfId="3" applyNumberFormat="1" applyFont="1" applyBorder="1" applyAlignment="1">
      <alignment horizontal="center" vertical="center" wrapText="1"/>
    </xf>
    <xf numFmtId="2" fontId="8" fillId="0" borderId="11" xfId="3" applyNumberFormat="1" applyFont="1" applyBorder="1" applyAlignment="1">
      <alignment horizontal="center" vertical="center" wrapText="1"/>
    </xf>
    <xf numFmtId="2" fontId="23" fillId="0" borderId="11" xfId="0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2" fillId="4" borderId="12" xfId="0" applyFont="1" applyFill="1" applyBorder="1" applyAlignment="1">
      <alignment horizontal="center" wrapText="1"/>
    </xf>
    <xf numFmtId="0" fontId="22" fillId="4" borderId="13" xfId="0" applyFont="1" applyFill="1" applyBorder="1" applyAlignment="1">
      <alignment horizontal="center" wrapText="1"/>
    </xf>
    <xf numFmtId="0" fontId="22" fillId="4" borderId="14" xfId="0" applyFont="1" applyFill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4" fontId="27" fillId="0" borderId="1" xfId="0" applyNumberFormat="1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3" xfId="3" applyFont="1" applyBorder="1" applyAlignment="1">
      <alignment vertical="center" wrapText="1"/>
    </xf>
    <xf numFmtId="0" fontId="8" fillId="0" borderId="14" xfId="3" applyFont="1" applyBorder="1" applyAlignment="1">
      <alignment vertical="center" wrapText="1"/>
    </xf>
    <xf numFmtId="0" fontId="8" fillId="0" borderId="12" xfId="3" applyFont="1" applyBorder="1" applyAlignment="1">
      <alignment vertical="center" wrapText="1"/>
    </xf>
    <xf numFmtId="2" fontId="25" fillId="3" borderId="11" xfId="0" applyNumberFormat="1" applyFont="1" applyFill="1" applyBorder="1" applyAlignment="1">
      <alignment horizontal="center" vertical="center"/>
    </xf>
    <xf numFmtId="2" fontId="25" fillId="0" borderId="12" xfId="0" applyNumberFormat="1" applyFont="1" applyBorder="1" applyAlignment="1">
      <alignment horizontal="center"/>
    </xf>
    <xf numFmtId="2" fontId="25" fillId="0" borderId="13" xfId="0" applyNumberFormat="1" applyFont="1" applyBorder="1" applyAlignment="1">
      <alignment horizontal="center"/>
    </xf>
    <xf numFmtId="2" fontId="25" fillId="0" borderId="14" xfId="0" applyNumberFormat="1" applyFont="1" applyBorder="1" applyAlignment="1">
      <alignment horizontal="center"/>
    </xf>
    <xf numFmtId="2" fontId="26" fillId="4" borderId="12" xfId="0" applyNumberFormat="1" applyFont="1" applyFill="1" applyBorder="1" applyAlignment="1">
      <alignment horizontal="center" vertical="center" wrapText="1"/>
    </xf>
    <xf numFmtId="2" fontId="26" fillId="4" borderId="13" xfId="0" applyNumberFormat="1" applyFont="1" applyFill="1" applyBorder="1" applyAlignment="1">
      <alignment horizontal="center" vertical="center" wrapText="1"/>
    </xf>
    <xf numFmtId="2" fontId="26" fillId="4" borderId="14" xfId="0" applyNumberFormat="1" applyFont="1" applyFill="1" applyBorder="1" applyAlignment="1">
      <alignment horizontal="center" vertical="center" wrapText="1"/>
    </xf>
    <xf numFmtId="2" fontId="26" fillId="3" borderId="1" xfId="0" applyNumberFormat="1" applyFont="1" applyFill="1" applyBorder="1" applyAlignment="1">
      <alignment horizontal="center" vertical="center"/>
    </xf>
    <xf numFmtId="2" fontId="26" fillId="3" borderId="12" xfId="0" applyNumberFormat="1" applyFont="1" applyFill="1" applyBorder="1" applyAlignment="1">
      <alignment horizontal="center" vertical="center"/>
    </xf>
    <xf numFmtId="2" fontId="26" fillId="3" borderId="13" xfId="0" applyNumberFormat="1" applyFont="1" applyFill="1" applyBorder="1" applyAlignment="1">
      <alignment horizontal="center" vertical="center"/>
    </xf>
    <xf numFmtId="2" fontId="26" fillId="3" borderId="14" xfId="0" applyNumberFormat="1" applyFont="1" applyFill="1" applyBorder="1" applyAlignment="1">
      <alignment horizontal="center" vertical="center"/>
    </xf>
    <xf numFmtId="2" fontId="26" fillId="3" borderId="1" xfId="0" applyNumberFormat="1" applyFont="1" applyFill="1" applyBorder="1" applyAlignment="1">
      <alignment horizontal="center" vertical="center" wrapText="1"/>
    </xf>
    <xf numFmtId="1" fontId="26" fillId="0" borderId="1" xfId="3" applyNumberFormat="1" applyFont="1" applyBorder="1" applyAlignment="1">
      <alignment horizontal="center"/>
    </xf>
  </cellXfs>
  <cellStyles count="78">
    <cellStyle name="_прил 23-27 ЧЭ ХВС" xfId="21" xr:uid="{00000000-0005-0000-0000-000000000000}"/>
    <cellStyle name="AFE" xfId="22" xr:uid="{00000000-0005-0000-0000-000001000000}"/>
    <cellStyle name="Alilciue [0]_AAA" xfId="23" xr:uid="{00000000-0005-0000-0000-000002000000}"/>
    <cellStyle name="Alilciue_AAA" xfId="24" xr:uid="{00000000-0005-0000-0000-000003000000}"/>
    <cellStyle name="Äĺíĺćíűé_AN" xfId="25" xr:uid="{00000000-0005-0000-0000-000004000000}"/>
    <cellStyle name="Alilciue_IKGPR" xfId="26" xr:uid="{00000000-0005-0000-0000-000005000000}"/>
    <cellStyle name="Äĺíĺćíűé_KOTELPR" xfId="27" xr:uid="{00000000-0005-0000-0000-000006000000}"/>
    <cellStyle name="Alilciue_RAZRAD" xfId="28" xr:uid="{00000000-0005-0000-0000-000007000000}"/>
    <cellStyle name="Äĺíĺćíűé_REG" xfId="29" xr:uid="{00000000-0005-0000-0000-000008000000}"/>
    <cellStyle name="Iau?iue_AAA" xfId="30" xr:uid="{00000000-0005-0000-0000-000009000000}"/>
    <cellStyle name="Îáű÷íűé_1 číä óä10" xfId="31" xr:uid="{00000000-0005-0000-0000-00000A000000}"/>
    <cellStyle name="Nun??c [0]_AAA" xfId="32" xr:uid="{00000000-0005-0000-0000-00000B000000}"/>
    <cellStyle name="Nun??c_AAA" xfId="33" xr:uid="{00000000-0005-0000-0000-00000C000000}"/>
    <cellStyle name="Ňűń˙÷č [0]_1 číä óä10" xfId="34" xr:uid="{00000000-0005-0000-0000-00000D000000}"/>
    <cellStyle name="Ňűń˙÷č_1 číä óä10" xfId="35" xr:uid="{00000000-0005-0000-0000-00000E000000}"/>
    <cellStyle name="Ôčíŕíńîâűé [0]_ATPCD30" xfId="36" xr:uid="{00000000-0005-0000-0000-00000F000000}"/>
    <cellStyle name="Ôčíŕíńîâűé_ATPCD30" xfId="37" xr:uid="{00000000-0005-0000-0000-000010000000}"/>
    <cellStyle name="Гиперссылка 2" xfId="38" xr:uid="{00000000-0005-0000-0000-000011000000}"/>
    <cellStyle name="Гиперссылка 3" xfId="39" xr:uid="{00000000-0005-0000-0000-000012000000}"/>
    <cellStyle name="Денежный [0Э_11DXATP" xfId="40" xr:uid="{00000000-0005-0000-0000-000013000000}"/>
    <cellStyle name="ЗаголовокСтолбца" xfId="41" xr:uid="{00000000-0005-0000-0000-000014000000}"/>
    <cellStyle name="Обычный" xfId="0" builtinId="0"/>
    <cellStyle name="Обычный 10" xfId="42" xr:uid="{00000000-0005-0000-0000-000016000000}"/>
    <cellStyle name="Обычный 11" xfId="16" xr:uid="{00000000-0005-0000-0000-000017000000}"/>
    <cellStyle name="Обычный 11 2" xfId="43" xr:uid="{00000000-0005-0000-0000-000018000000}"/>
    <cellStyle name="Обычный 12" xfId="44" xr:uid="{00000000-0005-0000-0000-000019000000}"/>
    <cellStyle name="Обычный 12 2" xfId="45" xr:uid="{00000000-0005-0000-0000-00001A000000}"/>
    <cellStyle name="Обычный 12 2 2" xfId="46" xr:uid="{00000000-0005-0000-0000-00001B000000}"/>
    <cellStyle name="Обычный 13" xfId="47" xr:uid="{00000000-0005-0000-0000-00001C000000}"/>
    <cellStyle name="Обычный 2" xfId="1" xr:uid="{00000000-0005-0000-0000-00001D000000}"/>
    <cellStyle name="Обычный 2 2" xfId="2" xr:uid="{00000000-0005-0000-0000-00001E000000}"/>
    <cellStyle name="Обычный 2 2 2" xfId="20" xr:uid="{00000000-0005-0000-0000-00001F000000}"/>
    <cellStyle name="Обычный 2 3" xfId="48" xr:uid="{00000000-0005-0000-0000-000020000000}"/>
    <cellStyle name="Обычный 2 3 2" xfId="49" xr:uid="{00000000-0005-0000-0000-000021000000}"/>
    <cellStyle name="Обычный 2 4" xfId="17" xr:uid="{00000000-0005-0000-0000-000022000000}"/>
    <cellStyle name="Обычный 2 5" xfId="50" xr:uid="{00000000-0005-0000-0000-000023000000}"/>
    <cellStyle name="Обычный 2_ООО Тепловая компания (печора)" xfId="3" xr:uid="{00000000-0005-0000-0000-000024000000}"/>
    <cellStyle name="Обычный 3" xfId="4" xr:uid="{00000000-0005-0000-0000-000025000000}"/>
    <cellStyle name="Обычный 3 2" xfId="51" xr:uid="{00000000-0005-0000-0000-000026000000}"/>
    <cellStyle name="Обычный 3 2 3" xfId="52" xr:uid="{00000000-0005-0000-0000-000027000000}"/>
    <cellStyle name="Обычный 3 3" xfId="53" xr:uid="{00000000-0005-0000-0000-000028000000}"/>
    <cellStyle name="Обычный 32" xfId="54" xr:uid="{00000000-0005-0000-0000-000029000000}"/>
    <cellStyle name="Обычный 4" xfId="15" xr:uid="{00000000-0005-0000-0000-00002A000000}"/>
    <cellStyle name="Обычный 4 2" xfId="55" xr:uid="{00000000-0005-0000-0000-00002B000000}"/>
    <cellStyle name="Обычный 4 3" xfId="56" xr:uid="{00000000-0005-0000-0000-00002C000000}"/>
    <cellStyle name="Обычный 4 5" xfId="57" xr:uid="{00000000-0005-0000-0000-00002D000000}"/>
    <cellStyle name="Обычный 5" xfId="5" xr:uid="{00000000-0005-0000-0000-00002E000000}"/>
    <cellStyle name="Обычный 5 2" xfId="58" xr:uid="{00000000-0005-0000-0000-00002F000000}"/>
    <cellStyle name="Обычный 5 2 2" xfId="59" xr:uid="{00000000-0005-0000-0000-000030000000}"/>
    <cellStyle name="Обычный 5 3" xfId="60" xr:uid="{00000000-0005-0000-0000-000031000000}"/>
    <cellStyle name="Обычный 5 3 2" xfId="61" xr:uid="{00000000-0005-0000-0000-000032000000}"/>
    <cellStyle name="Обычный 5 4" xfId="62" xr:uid="{00000000-0005-0000-0000-000033000000}"/>
    <cellStyle name="Обычный 6" xfId="63" xr:uid="{00000000-0005-0000-0000-000034000000}"/>
    <cellStyle name="Обычный 6 2" xfId="64" xr:uid="{00000000-0005-0000-0000-000035000000}"/>
    <cellStyle name="Обычный 7" xfId="65" xr:uid="{00000000-0005-0000-0000-000036000000}"/>
    <cellStyle name="Обычный 7 2" xfId="66" xr:uid="{00000000-0005-0000-0000-000037000000}"/>
    <cellStyle name="Обычный 8" xfId="67" xr:uid="{00000000-0005-0000-0000-000038000000}"/>
    <cellStyle name="Обычный 9" xfId="68" xr:uid="{00000000-0005-0000-0000-000039000000}"/>
    <cellStyle name="Обычный 9 2" xfId="69" xr:uid="{00000000-0005-0000-0000-00003A000000}"/>
    <cellStyle name="Обычный_PP_PitWater" xfId="6" xr:uid="{00000000-0005-0000-0000-00003B000000}"/>
    <cellStyle name="Процентный 2" xfId="12" xr:uid="{00000000-0005-0000-0000-00003C000000}"/>
    <cellStyle name="Процентный 3" xfId="70" xr:uid="{00000000-0005-0000-0000-00003D000000}"/>
    <cellStyle name="Процентный 4" xfId="71" xr:uid="{00000000-0005-0000-0000-00003E000000}"/>
    <cellStyle name="Процентный 5" xfId="72" xr:uid="{00000000-0005-0000-0000-00003F000000}"/>
    <cellStyle name="Процентный 6" xfId="73" xr:uid="{00000000-0005-0000-0000-000040000000}"/>
    <cellStyle name="Процентный 7" xfId="74" xr:uid="{00000000-0005-0000-0000-000041000000}"/>
    <cellStyle name="Стиль 1" xfId="7" xr:uid="{00000000-0005-0000-0000-000042000000}"/>
    <cellStyle name="Стиль 1 2" xfId="75" xr:uid="{00000000-0005-0000-0000-000043000000}"/>
    <cellStyle name="Тысячи [0]_1 инд уд10" xfId="76" xr:uid="{00000000-0005-0000-0000-000044000000}"/>
    <cellStyle name="Тысячи_1 инд уд10" xfId="77" xr:uid="{00000000-0005-0000-0000-000045000000}"/>
    <cellStyle name="Финансовый" xfId="8" builtinId="3"/>
    <cellStyle name="Финансовый 2" xfId="9" xr:uid="{00000000-0005-0000-0000-000047000000}"/>
    <cellStyle name="Финансовый 2 2" xfId="19" xr:uid="{00000000-0005-0000-0000-000048000000}"/>
    <cellStyle name="Финансовый 2 4" xfId="18" xr:uid="{00000000-0005-0000-0000-000049000000}"/>
    <cellStyle name="Финансовый 3" xfId="10" xr:uid="{00000000-0005-0000-0000-00004A000000}"/>
    <cellStyle name="Финансовый 4" xfId="11" xr:uid="{00000000-0005-0000-0000-00004B000000}"/>
    <cellStyle name="Финансовый 5" xfId="13" xr:uid="{00000000-0005-0000-0000-00004C000000}"/>
    <cellStyle name="Финансовый 6" xfId="14" xr:uid="{00000000-0005-0000-0000-00004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C21"/>
  <sheetViews>
    <sheetView zoomScaleNormal="100" workbookViewId="0">
      <selection activeCell="B8" sqref="B8"/>
    </sheetView>
  </sheetViews>
  <sheetFormatPr defaultRowHeight="15.75" x14ac:dyDescent="0.25"/>
  <cols>
    <col min="1" max="1" width="51.28515625" style="6" customWidth="1"/>
    <col min="2" max="2" width="61.85546875" style="6" customWidth="1"/>
    <col min="3" max="3" width="7" style="6" customWidth="1"/>
    <col min="4" max="4" width="6.7109375" style="6" customWidth="1"/>
    <col min="5" max="16384" width="9.140625" style="6"/>
  </cols>
  <sheetData>
    <row r="1" spans="1:3" s="3" customFormat="1" ht="18.75" x14ac:dyDescent="0.3">
      <c r="A1" s="101" t="s">
        <v>20</v>
      </c>
      <c r="B1" s="101"/>
    </row>
    <row r="2" spans="1:3" s="3" customFormat="1" ht="18" customHeight="1" x14ac:dyDescent="0.3">
      <c r="A2" s="102" t="s">
        <v>73</v>
      </c>
      <c r="B2" s="102"/>
    </row>
    <row r="3" spans="1:3" s="3" customFormat="1" ht="18.75" x14ac:dyDescent="0.3">
      <c r="A3" s="103"/>
      <c r="B3" s="104"/>
    </row>
    <row r="4" spans="1:3" s="3" customFormat="1" ht="18.75" x14ac:dyDescent="0.3">
      <c r="A4" s="105" t="s">
        <v>10</v>
      </c>
      <c r="B4" s="105"/>
    </row>
    <row r="5" spans="1:3" ht="17.25" customHeight="1" x14ac:dyDescent="0.25">
      <c r="A5" s="4" t="s">
        <v>11</v>
      </c>
      <c r="B5" s="5" t="s">
        <v>70</v>
      </c>
    </row>
    <row r="6" spans="1:3" ht="35.25" customHeight="1" x14ac:dyDescent="0.25">
      <c r="A6" s="4" t="s">
        <v>12</v>
      </c>
      <c r="B6" s="2" t="s">
        <v>64</v>
      </c>
    </row>
    <row r="7" spans="1:3" ht="36" customHeight="1" x14ac:dyDescent="0.25">
      <c r="A7" s="4" t="s">
        <v>13</v>
      </c>
      <c r="B7" s="2" t="s">
        <v>14</v>
      </c>
    </row>
    <row r="8" spans="1:3" ht="33.75" customHeight="1" x14ac:dyDescent="0.25">
      <c r="A8" s="4" t="s">
        <v>15</v>
      </c>
      <c r="B8" s="2" t="s">
        <v>77</v>
      </c>
    </row>
    <row r="9" spans="1:3" s="9" customFormat="1" x14ac:dyDescent="0.25">
      <c r="A9" s="7"/>
      <c r="B9" s="8"/>
    </row>
    <row r="12" spans="1:3" x14ac:dyDescent="0.25">
      <c r="A12" s="94" t="s">
        <v>71</v>
      </c>
      <c r="B12" s="96" t="s">
        <v>72</v>
      </c>
    </row>
    <row r="13" spans="1:3" x14ac:dyDescent="0.25">
      <c r="A13" s="95" t="s">
        <v>68</v>
      </c>
      <c r="B13" s="95" t="s">
        <v>69</v>
      </c>
    </row>
    <row r="16" spans="1:3" x14ac:dyDescent="0.25">
      <c r="C16" s="10"/>
    </row>
    <row r="18" spans="1:3" x14ac:dyDescent="0.25">
      <c r="C18" s="11"/>
    </row>
    <row r="21" spans="1:3" s="9" customFormat="1" x14ac:dyDescent="0.25">
      <c r="A21" s="6"/>
      <c r="B21" s="6"/>
      <c r="C21" s="6"/>
    </row>
  </sheetData>
  <mergeCells count="4">
    <mergeCell ref="A1:B1"/>
    <mergeCell ref="A2:B2"/>
    <mergeCell ref="A3:B3"/>
    <mergeCell ref="A4:B4"/>
  </mergeCells>
  <printOptions horizontalCentered="1"/>
  <pageMargins left="1.1811023622047245" right="0.39370078740157483" top="0.39370078740157483" bottom="0.3937007874015748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  <pageSetUpPr fitToPage="1"/>
  </sheetPr>
  <dimension ref="A1:W35"/>
  <sheetViews>
    <sheetView tabSelected="1" zoomScale="110" zoomScaleNormal="110" workbookViewId="0">
      <pane xSplit="2" ySplit="6" topLeftCell="K7" activePane="bottomRight" state="frozen"/>
      <selection activeCell="B13" sqref="B13"/>
      <selection pane="topRight" activeCell="B13" sqref="B13"/>
      <selection pane="bottomLeft" activeCell="B13" sqref="B13"/>
      <selection pane="bottomRight" activeCell="Z10" sqref="Z10"/>
    </sheetView>
  </sheetViews>
  <sheetFormatPr defaultColWidth="8.85546875" defaultRowHeight="15" x14ac:dyDescent="0.25"/>
  <cols>
    <col min="1" max="1" width="5.28515625" style="24" customWidth="1"/>
    <col min="2" max="2" width="37.5703125" style="24" customWidth="1"/>
    <col min="3" max="3" width="10.28515625" style="24" customWidth="1"/>
    <col min="4" max="23" width="12.42578125" style="24" customWidth="1"/>
    <col min="24" max="16384" width="8.85546875" style="24"/>
  </cols>
  <sheetData>
    <row r="1" spans="1:23" x14ac:dyDescent="0.25">
      <c r="A1" s="115" t="s">
        <v>21</v>
      </c>
      <c r="B1" s="115"/>
      <c r="C1" s="115"/>
      <c r="D1" s="23"/>
      <c r="E1" s="23"/>
      <c r="F1" s="23"/>
      <c r="G1" s="23"/>
    </row>
    <row r="2" spans="1:23" s="25" customFormat="1" ht="12.75" x14ac:dyDescent="0.2">
      <c r="A2" s="116" t="s">
        <v>76</v>
      </c>
      <c r="B2" s="116" t="s">
        <v>22</v>
      </c>
      <c r="C2" s="116" t="s">
        <v>2</v>
      </c>
      <c r="D2" s="112" t="s">
        <v>22</v>
      </c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4"/>
    </row>
    <row r="3" spans="1:23" s="25" customFormat="1" ht="12.75" x14ac:dyDescent="0.2">
      <c r="A3" s="117"/>
      <c r="B3" s="117"/>
      <c r="C3" s="117"/>
      <c r="D3" s="119" t="s">
        <v>57</v>
      </c>
      <c r="E3" s="119"/>
      <c r="F3" s="119"/>
      <c r="G3" s="119"/>
      <c r="H3" s="119" t="s">
        <v>58</v>
      </c>
      <c r="I3" s="119"/>
      <c r="J3" s="119"/>
      <c r="K3" s="119"/>
      <c r="L3" s="140" t="s">
        <v>59</v>
      </c>
      <c r="M3" s="140"/>
      <c r="N3" s="140"/>
      <c r="O3" s="140"/>
      <c r="P3" s="140" t="s">
        <v>60</v>
      </c>
      <c r="Q3" s="140"/>
      <c r="R3" s="140"/>
      <c r="S3" s="140"/>
      <c r="T3" s="141" t="s">
        <v>66</v>
      </c>
      <c r="U3" s="142"/>
      <c r="V3" s="142"/>
      <c r="W3" s="143"/>
    </row>
    <row r="4" spans="1:23" s="25" customFormat="1" ht="12.75" x14ac:dyDescent="0.2">
      <c r="A4" s="117"/>
      <c r="B4" s="117"/>
      <c r="C4" s="117"/>
      <c r="D4" s="106" t="s">
        <v>74</v>
      </c>
      <c r="E4" s="107"/>
      <c r="F4" s="107"/>
      <c r="G4" s="108"/>
      <c r="H4" s="106" t="s">
        <v>74</v>
      </c>
      <c r="I4" s="107"/>
      <c r="J4" s="107"/>
      <c r="K4" s="108"/>
      <c r="L4" s="144" t="s">
        <v>74</v>
      </c>
      <c r="M4" s="145"/>
      <c r="N4" s="145"/>
      <c r="O4" s="146"/>
      <c r="P4" s="144" t="s">
        <v>74</v>
      </c>
      <c r="Q4" s="145"/>
      <c r="R4" s="145"/>
      <c r="S4" s="146"/>
      <c r="T4" s="144" t="s">
        <v>74</v>
      </c>
      <c r="U4" s="145"/>
      <c r="V4" s="145"/>
      <c r="W4" s="146"/>
    </row>
    <row r="5" spans="1:23" s="25" customFormat="1" ht="12.75" x14ac:dyDescent="0.2">
      <c r="A5" s="117"/>
      <c r="B5" s="117"/>
      <c r="C5" s="117"/>
      <c r="D5" s="26" t="s">
        <v>23</v>
      </c>
      <c r="E5" s="109" t="s">
        <v>65</v>
      </c>
      <c r="F5" s="110"/>
      <c r="G5" s="111"/>
      <c r="H5" s="26" t="s">
        <v>23</v>
      </c>
      <c r="I5" s="109" t="s">
        <v>24</v>
      </c>
      <c r="J5" s="110"/>
      <c r="K5" s="111"/>
      <c r="L5" s="147" t="s">
        <v>23</v>
      </c>
      <c r="M5" s="148" t="s">
        <v>24</v>
      </c>
      <c r="N5" s="149"/>
      <c r="O5" s="150"/>
      <c r="P5" s="147" t="s">
        <v>23</v>
      </c>
      <c r="Q5" s="148" t="s">
        <v>24</v>
      </c>
      <c r="R5" s="149"/>
      <c r="S5" s="150"/>
      <c r="T5" s="147" t="s">
        <v>23</v>
      </c>
      <c r="U5" s="148" t="s">
        <v>24</v>
      </c>
      <c r="V5" s="149"/>
      <c r="W5" s="150"/>
    </row>
    <row r="6" spans="1:23" s="28" customFormat="1" ht="18.75" customHeight="1" x14ac:dyDescent="0.2">
      <c r="A6" s="118"/>
      <c r="B6" s="118"/>
      <c r="C6" s="118"/>
      <c r="D6" s="27" t="s">
        <v>25</v>
      </c>
      <c r="E6" s="27" t="s">
        <v>26</v>
      </c>
      <c r="F6" s="27" t="s">
        <v>27</v>
      </c>
      <c r="G6" s="27" t="s">
        <v>25</v>
      </c>
      <c r="H6" s="27" t="s">
        <v>25</v>
      </c>
      <c r="I6" s="27" t="s">
        <v>26</v>
      </c>
      <c r="J6" s="27" t="s">
        <v>27</v>
      </c>
      <c r="K6" s="27" t="s">
        <v>25</v>
      </c>
      <c r="L6" s="151" t="s">
        <v>25</v>
      </c>
      <c r="M6" s="151" t="s">
        <v>26</v>
      </c>
      <c r="N6" s="151" t="s">
        <v>27</v>
      </c>
      <c r="O6" s="151" t="s">
        <v>25</v>
      </c>
      <c r="P6" s="151" t="s">
        <v>25</v>
      </c>
      <c r="Q6" s="151" t="s">
        <v>26</v>
      </c>
      <c r="R6" s="151" t="s">
        <v>27</v>
      </c>
      <c r="S6" s="151" t="s">
        <v>25</v>
      </c>
      <c r="T6" s="151" t="s">
        <v>25</v>
      </c>
      <c r="U6" s="151" t="s">
        <v>26</v>
      </c>
      <c r="V6" s="151" t="s">
        <v>27</v>
      </c>
      <c r="W6" s="151" t="s">
        <v>25</v>
      </c>
    </row>
    <row r="7" spans="1:23" s="25" customFormat="1" ht="12.75" x14ac:dyDescent="0.2">
      <c r="A7" s="93">
        <v>1</v>
      </c>
      <c r="B7" s="93">
        <f>A7+1</f>
        <v>2</v>
      </c>
      <c r="C7" s="93">
        <f t="shared" ref="C7" si="0">B7+1</f>
        <v>3</v>
      </c>
      <c r="D7" s="93">
        <f t="shared" ref="D7" si="1">C7+1</f>
        <v>4</v>
      </c>
      <c r="E7" s="93">
        <f t="shared" ref="E7" si="2">D7+1</f>
        <v>5</v>
      </c>
      <c r="F7" s="93">
        <f t="shared" ref="F7" si="3">E7+1</f>
        <v>6</v>
      </c>
      <c r="G7" s="93">
        <f t="shared" ref="G7" si="4">F7+1</f>
        <v>7</v>
      </c>
      <c r="H7" s="93">
        <f t="shared" ref="H7" si="5">G7+1</f>
        <v>8</v>
      </c>
      <c r="I7" s="93">
        <f t="shared" ref="I7" si="6">H7+1</f>
        <v>9</v>
      </c>
      <c r="J7" s="93">
        <f t="shared" ref="J7" si="7">I7+1</f>
        <v>10</v>
      </c>
      <c r="K7" s="93">
        <f t="shared" ref="K7" si="8">J7+1</f>
        <v>11</v>
      </c>
      <c r="L7" s="152">
        <f t="shared" ref="L7" si="9">K7+1</f>
        <v>12</v>
      </c>
      <c r="M7" s="152">
        <f t="shared" ref="M7" si="10">L7+1</f>
        <v>13</v>
      </c>
      <c r="N7" s="152">
        <f t="shared" ref="N7" si="11">M7+1</f>
        <v>14</v>
      </c>
      <c r="O7" s="152">
        <f t="shared" ref="O7" si="12">N7+1</f>
        <v>15</v>
      </c>
      <c r="P7" s="152">
        <f t="shared" ref="P7" si="13">O7+1</f>
        <v>16</v>
      </c>
      <c r="Q7" s="152">
        <f t="shared" ref="Q7" si="14">P7+1</f>
        <v>17</v>
      </c>
      <c r="R7" s="152">
        <f t="shared" ref="R7" si="15">Q7+1</f>
        <v>18</v>
      </c>
      <c r="S7" s="152">
        <f t="shared" ref="S7" si="16">R7+1</f>
        <v>19</v>
      </c>
      <c r="T7" s="152">
        <f t="shared" ref="T7" si="17">S7+1</f>
        <v>20</v>
      </c>
      <c r="U7" s="152">
        <f t="shared" ref="U7" si="18">T7+1</f>
        <v>21</v>
      </c>
      <c r="V7" s="152">
        <f t="shared" ref="V7" si="19">U7+1</f>
        <v>22</v>
      </c>
      <c r="W7" s="152">
        <f t="shared" ref="W7" si="20">V7+1</f>
        <v>23</v>
      </c>
    </row>
    <row r="8" spans="1:23" s="25" customFormat="1" ht="12.75" x14ac:dyDescent="0.2">
      <c r="A8" s="29" t="s">
        <v>0</v>
      </c>
      <c r="B8" s="30" t="s">
        <v>28</v>
      </c>
      <c r="C8" s="29" t="s">
        <v>16</v>
      </c>
      <c r="D8" s="31">
        <v>47682.595000000001</v>
      </c>
      <c r="E8" s="32">
        <f>E9+E12</f>
        <v>21498.720000000001</v>
      </c>
      <c r="F8" s="32">
        <f>F9+F12</f>
        <v>20685.698</v>
      </c>
      <c r="G8" s="33">
        <f>E8+F8</f>
        <v>42184.418000000005</v>
      </c>
      <c r="H8" s="34">
        <v>6417.3220000000001</v>
      </c>
      <c r="I8" s="32">
        <f>I9+I12</f>
        <v>2312.317</v>
      </c>
      <c r="J8" s="32">
        <f>J9+J12</f>
        <v>3428.0160000000001</v>
      </c>
      <c r="K8" s="35">
        <f>I8+J8</f>
        <v>5740.3330000000005</v>
      </c>
      <c r="L8" s="32">
        <v>6417.3220000000001</v>
      </c>
      <c r="M8" s="32">
        <f>M9+M12</f>
        <v>2312.317</v>
      </c>
      <c r="N8" s="32">
        <f>N9+N12</f>
        <v>3428.0160000000001</v>
      </c>
      <c r="O8" s="33">
        <f>M8+N8</f>
        <v>5740.3330000000005</v>
      </c>
      <c r="P8" s="34">
        <v>6417.3220000000001</v>
      </c>
      <c r="Q8" s="32">
        <f>Q9+Q12</f>
        <v>2312.317</v>
      </c>
      <c r="R8" s="32">
        <f>R9+R12</f>
        <v>3428.0160000000001</v>
      </c>
      <c r="S8" s="35">
        <f>Q8+R8</f>
        <v>5740.3330000000005</v>
      </c>
      <c r="T8" s="34">
        <v>6417.3220000000001</v>
      </c>
      <c r="U8" s="32">
        <f>U9+U12</f>
        <v>2312.317</v>
      </c>
      <c r="V8" s="32">
        <f>V9+V12</f>
        <v>3428.0160000000001</v>
      </c>
      <c r="W8" s="35">
        <f>U8+V8</f>
        <v>5740.3330000000005</v>
      </c>
    </row>
    <row r="9" spans="1:23" s="25" customFormat="1" ht="12.75" x14ac:dyDescent="0.2">
      <c r="A9" s="36" t="s">
        <v>29</v>
      </c>
      <c r="B9" s="37" t="s">
        <v>30</v>
      </c>
      <c r="C9" s="36" t="s">
        <v>16</v>
      </c>
      <c r="D9" s="38">
        <v>0</v>
      </c>
      <c r="E9" s="39">
        <f>E10+E11</f>
        <v>21498.720000000001</v>
      </c>
      <c r="F9" s="39">
        <f>F10+F11</f>
        <v>20685.698</v>
      </c>
      <c r="G9" s="40">
        <f>G10+G11</f>
        <v>42184.418000000005</v>
      </c>
      <c r="H9" s="41">
        <v>0</v>
      </c>
      <c r="I9" s="39">
        <f>I10+I11</f>
        <v>2312.317</v>
      </c>
      <c r="J9" s="39">
        <f>J10+J11</f>
        <v>3428.0160000000001</v>
      </c>
      <c r="K9" s="42">
        <f>K10+K11</f>
        <v>5740.3330000000005</v>
      </c>
      <c r="L9" s="39">
        <v>0</v>
      </c>
      <c r="M9" s="39">
        <f>M10+M11</f>
        <v>2312.317</v>
      </c>
      <c r="N9" s="39">
        <f>N10+N11</f>
        <v>3428.0160000000001</v>
      </c>
      <c r="O9" s="40">
        <f>O10+O11</f>
        <v>5740.3330000000005</v>
      </c>
      <c r="P9" s="41">
        <v>0</v>
      </c>
      <c r="Q9" s="39">
        <f>Q10+Q11</f>
        <v>2312.317</v>
      </c>
      <c r="R9" s="39">
        <f>R10+R11</f>
        <v>3428.0160000000001</v>
      </c>
      <c r="S9" s="42">
        <f>S10+S11</f>
        <v>5740.3330000000005</v>
      </c>
      <c r="T9" s="41">
        <v>0</v>
      </c>
      <c r="U9" s="39">
        <f>U10+U11</f>
        <v>2312.317</v>
      </c>
      <c r="V9" s="39">
        <f>V10+V11</f>
        <v>3428.0160000000001</v>
      </c>
      <c r="W9" s="42">
        <f>W10+W11</f>
        <v>5740.3330000000005</v>
      </c>
    </row>
    <row r="10" spans="1:23" s="25" customFormat="1" ht="12.75" x14ac:dyDescent="0.2">
      <c r="A10" s="36"/>
      <c r="B10" s="43" t="s">
        <v>31</v>
      </c>
      <c r="C10" s="36" t="s">
        <v>16</v>
      </c>
      <c r="D10" s="38">
        <v>47682.595000000001</v>
      </c>
      <c r="E10" s="44">
        <v>21498.720000000001</v>
      </c>
      <c r="F10" s="45">
        <v>20685.698</v>
      </c>
      <c r="G10" s="40">
        <f>E10+F10</f>
        <v>42184.418000000005</v>
      </c>
      <c r="H10" s="41">
        <v>6417.3220000000001</v>
      </c>
      <c r="I10" s="44">
        <v>2312.317</v>
      </c>
      <c r="J10" s="45">
        <v>3428.0160000000001</v>
      </c>
      <c r="K10" s="42">
        <f>I10+J10</f>
        <v>5740.3330000000005</v>
      </c>
      <c r="L10" s="39">
        <v>6417.3220000000001</v>
      </c>
      <c r="M10" s="44">
        <v>2312.317</v>
      </c>
      <c r="N10" s="45">
        <v>3428.0160000000001</v>
      </c>
      <c r="O10" s="40">
        <f>M10+N10</f>
        <v>5740.3330000000005</v>
      </c>
      <c r="P10" s="41">
        <v>6417.3220000000001</v>
      </c>
      <c r="Q10" s="44">
        <v>2312.317</v>
      </c>
      <c r="R10" s="45">
        <v>3428.0160000000001</v>
      </c>
      <c r="S10" s="42">
        <f>Q10+R10</f>
        <v>5740.3330000000005</v>
      </c>
      <c r="T10" s="41">
        <v>6417.3220000000001</v>
      </c>
      <c r="U10" s="44">
        <v>2312.317</v>
      </c>
      <c r="V10" s="45">
        <v>3428.0160000000001</v>
      </c>
      <c r="W10" s="42">
        <f>U10+V10</f>
        <v>5740.3330000000005</v>
      </c>
    </row>
    <row r="11" spans="1:23" s="25" customFormat="1" ht="12.75" x14ac:dyDescent="0.2">
      <c r="A11" s="36"/>
      <c r="B11" s="43" t="s">
        <v>32</v>
      </c>
      <c r="C11" s="36" t="s">
        <v>16</v>
      </c>
      <c r="D11" s="41"/>
      <c r="E11" s="46"/>
      <c r="F11" s="47"/>
      <c r="G11" s="40"/>
      <c r="H11" s="41"/>
      <c r="I11" s="46"/>
      <c r="J11" s="47"/>
      <c r="K11" s="42"/>
      <c r="L11" s="39"/>
      <c r="M11" s="46"/>
      <c r="N11" s="47"/>
      <c r="O11" s="40"/>
      <c r="P11" s="41"/>
      <c r="Q11" s="46"/>
      <c r="R11" s="47"/>
      <c r="S11" s="42"/>
      <c r="T11" s="41"/>
      <c r="U11" s="46"/>
      <c r="V11" s="47"/>
      <c r="W11" s="42"/>
    </row>
    <row r="12" spans="1:23" s="25" customFormat="1" ht="12.75" x14ac:dyDescent="0.2">
      <c r="A12" s="36" t="s">
        <v>33</v>
      </c>
      <c r="B12" s="37" t="s">
        <v>34</v>
      </c>
      <c r="C12" s="36" t="s">
        <v>16</v>
      </c>
      <c r="D12" s="41"/>
      <c r="E12" s="46"/>
      <c r="F12" s="47"/>
      <c r="G12" s="40"/>
      <c r="H12" s="41"/>
      <c r="I12" s="46"/>
      <c r="J12" s="47"/>
      <c r="K12" s="42"/>
      <c r="L12" s="39"/>
      <c r="M12" s="46"/>
      <c r="N12" s="47"/>
      <c r="O12" s="40"/>
      <c r="P12" s="41"/>
      <c r="Q12" s="46"/>
      <c r="R12" s="47"/>
      <c r="S12" s="42"/>
      <c r="T12" s="41"/>
      <c r="U12" s="46"/>
      <c r="V12" s="47"/>
      <c r="W12" s="42"/>
    </row>
    <row r="13" spans="1:23" s="25" customFormat="1" ht="12.75" x14ac:dyDescent="0.2">
      <c r="A13" s="36" t="s">
        <v>1</v>
      </c>
      <c r="B13" s="37" t="s">
        <v>35</v>
      </c>
      <c r="C13" s="36" t="s">
        <v>16</v>
      </c>
      <c r="D13" s="41"/>
      <c r="E13" s="46"/>
      <c r="F13" s="47"/>
      <c r="G13" s="42"/>
      <c r="H13" s="41"/>
      <c r="I13" s="46"/>
      <c r="J13" s="47"/>
      <c r="K13" s="42"/>
      <c r="L13" s="39"/>
      <c r="M13" s="46"/>
      <c r="N13" s="47"/>
      <c r="O13" s="42"/>
      <c r="P13" s="41"/>
      <c r="Q13" s="46"/>
      <c r="R13" s="47"/>
      <c r="S13" s="42"/>
      <c r="T13" s="41"/>
      <c r="U13" s="46"/>
      <c r="V13" s="47"/>
      <c r="W13" s="42"/>
    </row>
    <row r="14" spans="1:23" s="25" customFormat="1" ht="25.5" x14ac:dyDescent="0.2">
      <c r="A14" s="48" t="s">
        <v>17</v>
      </c>
      <c r="B14" s="49" t="s">
        <v>36</v>
      </c>
      <c r="C14" s="48" t="s">
        <v>16</v>
      </c>
      <c r="D14" s="50">
        <f>D15+D16+D17</f>
        <v>80.650000000000006</v>
      </c>
      <c r="E14" s="51">
        <f>E15+E16+E17</f>
        <v>39.99</v>
      </c>
      <c r="F14" s="51">
        <f>F15+F16+F17</f>
        <v>40.660000000000004</v>
      </c>
      <c r="G14" s="52">
        <f>G15+G16+G17</f>
        <v>80.650000000000006</v>
      </c>
      <c r="H14" s="50">
        <f>H15+H16+H17</f>
        <v>286.14299999999997</v>
      </c>
      <c r="I14" s="51">
        <f t="shared" ref="I14:K14" si="21">I15+I16+I17</f>
        <v>13.290000000000001</v>
      </c>
      <c r="J14" s="51">
        <f t="shared" si="21"/>
        <v>13.520000000000001</v>
      </c>
      <c r="K14" s="52">
        <f t="shared" si="21"/>
        <v>26.810000000000002</v>
      </c>
      <c r="L14" s="51">
        <f>L15+L16+L17</f>
        <v>286.14299999999997</v>
      </c>
      <c r="M14" s="51">
        <f t="shared" ref="M14:O14" si="22">M15+M16+M17</f>
        <v>13.290000000000001</v>
      </c>
      <c r="N14" s="51">
        <f t="shared" si="22"/>
        <v>13.520000000000001</v>
      </c>
      <c r="O14" s="52">
        <f t="shared" si="22"/>
        <v>26.810000000000002</v>
      </c>
      <c r="P14" s="50">
        <f>P15+P16+P17</f>
        <v>286.14299999999997</v>
      </c>
      <c r="Q14" s="51">
        <f t="shared" ref="Q14:S14" si="23">Q15+Q16+Q17</f>
        <v>13.290000000000001</v>
      </c>
      <c r="R14" s="51">
        <f t="shared" si="23"/>
        <v>13.520000000000001</v>
      </c>
      <c r="S14" s="52">
        <f t="shared" si="23"/>
        <v>26.810000000000002</v>
      </c>
      <c r="T14" s="50">
        <f>T15+T16+T17</f>
        <v>286.14299999999997</v>
      </c>
      <c r="U14" s="51">
        <f t="shared" ref="U14:W14" si="24">U15+U16+U17</f>
        <v>13.290000000000001</v>
      </c>
      <c r="V14" s="51">
        <f t="shared" si="24"/>
        <v>13.520000000000001</v>
      </c>
      <c r="W14" s="52">
        <f t="shared" si="24"/>
        <v>26.810000000000002</v>
      </c>
    </row>
    <row r="15" spans="1:23" s="25" customFormat="1" ht="12.75" x14ac:dyDescent="0.2">
      <c r="A15" s="36" t="s">
        <v>37</v>
      </c>
      <c r="B15" s="53" t="s">
        <v>38</v>
      </c>
      <c r="C15" s="36" t="s">
        <v>16</v>
      </c>
      <c r="D15" s="41"/>
      <c r="E15" s="46"/>
      <c r="F15" s="47"/>
      <c r="G15" s="42"/>
      <c r="H15" s="41"/>
      <c r="I15" s="46"/>
      <c r="J15" s="47"/>
      <c r="K15" s="42"/>
      <c r="L15" s="39"/>
      <c r="M15" s="46"/>
      <c r="N15" s="47"/>
      <c r="O15" s="42"/>
      <c r="P15" s="41"/>
      <c r="Q15" s="46"/>
      <c r="R15" s="47"/>
      <c r="S15" s="42"/>
      <c r="T15" s="41"/>
      <c r="U15" s="46"/>
      <c r="V15" s="47"/>
      <c r="W15" s="42"/>
    </row>
    <row r="16" spans="1:23" s="25" customFormat="1" ht="12.75" x14ac:dyDescent="0.2">
      <c r="A16" s="36" t="s">
        <v>39</v>
      </c>
      <c r="B16" s="53" t="s">
        <v>40</v>
      </c>
      <c r="C16" s="36" t="s">
        <v>16</v>
      </c>
      <c r="D16" s="41"/>
      <c r="E16" s="46"/>
      <c r="F16" s="47"/>
      <c r="G16" s="42"/>
      <c r="H16" s="41"/>
      <c r="I16" s="46"/>
      <c r="J16" s="47"/>
      <c r="K16" s="42"/>
      <c r="L16" s="39"/>
      <c r="M16" s="46"/>
      <c r="N16" s="47"/>
      <c r="O16" s="42"/>
      <c r="P16" s="41"/>
      <c r="Q16" s="46"/>
      <c r="R16" s="47"/>
      <c r="S16" s="42"/>
      <c r="T16" s="41"/>
      <c r="U16" s="46"/>
      <c r="V16" s="47"/>
      <c r="W16" s="42"/>
    </row>
    <row r="17" spans="1:23" s="25" customFormat="1" ht="12.75" x14ac:dyDescent="0.2">
      <c r="A17" s="36" t="s">
        <v>41</v>
      </c>
      <c r="B17" s="53" t="s">
        <v>42</v>
      </c>
      <c r="C17" s="36" t="s">
        <v>16</v>
      </c>
      <c r="D17" s="41">
        <v>80.650000000000006</v>
      </c>
      <c r="E17" s="44">
        <v>39.99</v>
      </c>
      <c r="F17" s="45">
        <v>40.660000000000004</v>
      </c>
      <c r="G17" s="40">
        <f>E17+F17</f>
        <v>80.650000000000006</v>
      </c>
      <c r="H17" s="41">
        <v>286.14299999999997</v>
      </c>
      <c r="I17" s="44">
        <v>13.290000000000001</v>
      </c>
      <c r="J17" s="45">
        <v>13.520000000000001</v>
      </c>
      <c r="K17" s="42">
        <f>I17+J17</f>
        <v>26.810000000000002</v>
      </c>
      <c r="L17" s="39">
        <v>286.14299999999997</v>
      </c>
      <c r="M17" s="44">
        <v>13.290000000000001</v>
      </c>
      <c r="N17" s="45">
        <v>13.520000000000001</v>
      </c>
      <c r="O17" s="40">
        <f>M17+N17</f>
        <v>26.810000000000002</v>
      </c>
      <c r="P17" s="41">
        <v>286.14299999999997</v>
      </c>
      <c r="Q17" s="44">
        <v>13.290000000000001</v>
      </c>
      <c r="R17" s="45">
        <v>13.520000000000001</v>
      </c>
      <c r="S17" s="42">
        <f>Q17+R17</f>
        <v>26.810000000000002</v>
      </c>
      <c r="T17" s="41">
        <v>286.14299999999997</v>
      </c>
      <c r="U17" s="44">
        <v>13.290000000000001</v>
      </c>
      <c r="V17" s="45">
        <v>13.520000000000001</v>
      </c>
      <c r="W17" s="42">
        <f>U17+V17</f>
        <v>26.810000000000002</v>
      </c>
    </row>
    <row r="18" spans="1:23" s="25" customFormat="1" ht="12.75" x14ac:dyDescent="0.2">
      <c r="A18" s="54" t="s">
        <v>18</v>
      </c>
      <c r="B18" s="55" t="s">
        <v>43</v>
      </c>
      <c r="C18" s="36" t="s">
        <v>16</v>
      </c>
      <c r="D18" s="56">
        <f>D8-D14</f>
        <v>47601.945</v>
      </c>
      <c r="E18" s="57">
        <f>E8-E14</f>
        <v>21458.73</v>
      </c>
      <c r="F18" s="57">
        <f>F8-F14</f>
        <v>20645.038</v>
      </c>
      <c r="G18" s="58">
        <f>G8-G14</f>
        <v>42103.768000000004</v>
      </c>
      <c r="H18" s="56">
        <f>H8-H14</f>
        <v>6131.1790000000001</v>
      </c>
      <c r="I18" s="57">
        <f>I8-I14</f>
        <v>2299.027</v>
      </c>
      <c r="J18" s="57">
        <f t="shared" ref="J18:K18" si="25">J8-J14</f>
        <v>3414.4960000000001</v>
      </c>
      <c r="K18" s="58">
        <f t="shared" si="25"/>
        <v>5713.5230000000001</v>
      </c>
      <c r="L18" s="57">
        <f>L8-L14</f>
        <v>6131.1790000000001</v>
      </c>
      <c r="M18" s="57">
        <f>M8-M14</f>
        <v>2299.027</v>
      </c>
      <c r="N18" s="57">
        <f t="shared" ref="N18:O18" si="26">N8-N14</f>
        <v>3414.4960000000001</v>
      </c>
      <c r="O18" s="58">
        <f t="shared" si="26"/>
        <v>5713.5230000000001</v>
      </c>
      <c r="P18" s="56">
        <f>P8-P14</f>
        <v>6131.1790000000001</v>
      </c>
      <c r="Q18" s="57">
        <f>Q8-Q14</f>
        <v>2299.027</v>
      </c>
      <c r="R18" s="57">
        <f t="shared" ref="R18:S18" si="27">R8-R14</f>
        <v>3414.4960000000001</v>
      </c>
      <c r="S18" s="58">
        <f t="shared" si="27"/>
        <v>5713.5230000000001</v>
      </c>
      <c r="T18" s="56">
        <f>T8-T14</f>
        <v>6131.1790000000001</v>
      </c>
      <c r="U18" s="57">
        <f>U8-U14</f>
        <v>2299.027</v>
      </c>
      <c r="V18" s="57">
        <f t="shared" ref="V18:W18" si="28">V8-V14</f>
        <v>3414.4960000000001</v>
      </c>
      <c r="W18" s="58">
        <f t="shared" si="28"/>
        <v>5713.5230000000001</v>
      </c>
    </row>
    <row r="19" spans="1:23" s="65" customFormat="1" ht="12.75" x14ac:dyDescent="0.2">
      <c r="A19" s="59"/>
      <c r="B19" s="60" t="s">
        <v>44</v>
      </c>
      <c r="C19" s="61"/>
      <c r="D19" s="62">
        <f t="shared" ref="D19:G19" si="29">D20+D27+D30</f>
        <v>47601.945</v>
      </c>
      <c r="E19" s="63">
        <f>E20+E27+E30</f>
        <v>21458.73</v>
      </c>
      <c r="F19" s="63">
        <f>F20+F27+F30</f>
        <v>20645.038</v>
      </c>
      <c r="G19" s="64">
        <f>G20+G27+G30</f>
        <v>42103.767999999996</v>
      </c>
      <c r="H19" s="62">
        <f t="shared" ref="H19" si="30">H20+H27+H30</f>
        <v>6131.1790000000001</v>
      </c>
      <c r="I19" s="63">
        <f>I20+I27+I30</f>
        <v>2299.0269999999996</v>
      </c>
      <c r="J19" s="63">
        <f>J20+J27+J30</f>
        <v>3414.4960000000001</v>
      </c>
      <c r="K19" s="64">
        <f>K20+K27+K30</f>
        <v>5713.5229999999992</v>
      </c>
      <c r="L19" s="63">
        <f t="shared" ref="L19" si="31">L20+L27+L30</f>
        <v>6131.1790000000001</v>
      </c>
      <c r="M19" s="63">
        <f>M20+M27+M30</f>
        <v>2299.0269999999996</v>
      </c>
      <c r="N19" s="63">
        <f>N20+N27+N30</f>
        <v>3414.4960000000001</v>
      </c>
      <c r="O19" s="64">
        <f>O20+O27+O30</f>
        <v>5713.5229999999992</v>
      </c>
      <c r="P19" s="62">
        <f t="shared" ref="P19" si="32">P20+P27+P30</f>
        <v>6131.1790000000001</v>
      </c>
      <c r="Q19" s="63">
        <f>Q20+Q27+Q30</f>
        <v>2299.0269999999996</v>
      </c>
      <c r="R19" s="63">
        <f>R20+R27+R30</f>
        <v>3414.4960000000001</v>
      </c>
      <c r="S19" s="64">
        <f>S20+S27+S30</f>
        <v>5713.5229999999992</v>
      </c>
      <c r="T19" s="62">
        <f t="shared" ref="T19" si="33">T20+T27+T30</f>
        <v>6131.1790000000001</v>
      </c>
      <c r="U19" s="63">
        <f>U20+U27+U30</f>
        <v>2299.0269999999996</v>
      </c>
      <c r="V19" s="63">
        <f>V20+V27+V30</f>
        <v>3414.4960000000001</v>
      </c>
      <c r="W19" s="64">
        <f>W20+W27+W30</f>
        <v>5713.5229999999992</v>
      </c>
    </row>
    <row r="20" spans="1:23" s="25" customFormat="1" ht="12.75" x14ac:dyDescent="0.2">
      <c r="A20" s="54" t="s">
        <v>45</v>
      </c>
      <c r="B20" s="55" t="s">
        <v>46</v>
      </c>
      <c r="C20" s="36" t="s">
        <v>16</v>
      </c>
      <c r="D20" s="56">
        <f>D21+D24</f>
        <v>8332.9449999999997</v>
      </c>
      <c r="E20" s="57">
        <f>E21+E24</f>
        <v>5023.43</v>
      </c>
      <c r="F20" s="57">
        <f>F21+F24</f>
        <v>4666.5380000000005</v>
      </c>
      <c r="G20" s="58">
        <f>G21+G24</f>
        <v>9689.9680000000008</v>
      </c>
      <c r="H20" s="56">
        <f>H21+H24</f>
        <v>1589</v>
      </c>
      <c r="I20" s="57">
        <f>I21+I24</f>
        <v>219.2</v>
      </c>
      <c r="J20" s="57">
        <f>J21+J24</f>
        <v>1331.2</v>
      </c>
      <c r="K20" s="58">
        <f t="shared" ref="K20" si="34">K21+K24</f>
        <v>1550.4</v>
      </c>
      <c r="L20" s="57">
        <f>L21+L24</f>
        <v>1589</v>
      </c>
      <c r="M20" s="57">
        <f>M21+M24</f>
        <v>219.2</v>
      </c>
      <c r="N20" s="57">
        <f>N21+N24</f>
        <v>1331.2</v>
      </c>
      <c r="O20" s="58">
        <f t="shared" ref="O20" si="35">O21+O24</f>
        <v>1550.4</v>
      </c>
      <c r="P20" s="56">
        <f>P21+P24</f>
        <v>1589</v>
      </c>
      <c r="Q20" s="57">
        <f>Q21+Q24</f>
        <v>219.2</v>
      </c>
      <c r="R20" s="57">
        <f>R21+R24</f>
        <v>1331.2</v>
      </c>
      <c r="S20" s="58">
        <f t="shared" ref="S20" si="36">S21+S24</f>
        <v>1550.4</v>
      </c>
      <c r="T20" s="56">
        <f>T21+T24</f>
        <v>1589</v>
      </c>
      <c r="U20" s="57">
        <f>U21+U24</f>
        <v>219.2</v>
      </c>
      <c r="V20" s="57">
        <f>V21+V24</f>
        <v>1331.2</v>
      </c>
      <c r="W20" s="58">
        <f t="shared" ref="W20" si="37">W21+W24</f>
        <v>1550.4</v>
      </c>
    </row>
    <row r="21" spans="1:23" s="25" customFormat="1" ht="12.75" x14ac:dyDescent="0.2">
      <c r="A21" s="66"/>
      <c r="B21" s="67" t="s">
        <v>47</v>
      </c>
      <c r="C21" s="36" t="s">
        <v>16</v>
      </c>
      <c r="D21" s="41">
        <v>0</v>
      </c>
      <c r="E21" s="39">
        <v>0</v>
      </c>
      <c r="F21" s="39">
        <v>0</v>
      </c>
      <c r="G21" s="42">
        <v>0</v>
      </c>
      <c r="H21" s="41">
        <v>0</v>
      </c>
      <c r="I21" s="39">
        <v>0</v>
      </c>
      <c r="J21" s="39">
        <v>0</v>
      </c>
      <c r="K21" s="42">
        <v>0</v>
      </c>
      <c r="L21" s="39">
        <v>0</v>
      </c>
      <c r="M21" s="39">
        <v>0</v>
      </c>
      <c r="N21" s="39">
        <v>0</v>
      </c>
      <c r="O21" s="42">
        <v>0</v>
      </c>
      <c r="P21" s="41">
        <v>0</v>
      </c>
      <c r="Q21" s="39">
        <v>0</v>
      </c>
      <c r="R21" s="39">
        <v>0</v>
      </c>
      <c r="S21" s="42">
        <v>0</v>
      </c>
      <c r="T21" s="41">
        <v>0</v>
      </c>
      <c r="U21" s="39">
        <v>0</v>
      </c>
      <c r="V21" s="39">
        <v>0</v>
      </c>
      <c r="W21" s="42">
        <v>0</v>
      </c>
    </row>
    <row r="22" spans="1:23" s="25" customFormat="1" ht="12.75" x14ac:dyDescent="0.2">
      <c r="A22" s="66"/>
      <c r="B22" s="68" t="s">
        <v>48</v>
      </c>
      <c r="C22" s="36" t="s">
        <v>16</v>
      </c>
      <c r="D22" s="41"/>
      <c r="E22" s="46"/>
      <c r="F22" s="47"/>
      <c r="G22" s="42"/>
      <c r="H22" s="41"/>
      <c r="I22" s="46"/>
      <c r="J22" s="47"/>
      <c r="K22" s="42"/>
      <c r="L22" s="39"/>
      <c r="M22" s="46"/>
      <c r="N22" s="47"/>
      <c r="O22" s="42"/>
      <c r="P22" s="41"/>
      <c r="Q22" s="46"/>
      <c r="R22" s="47"/>
      <c r="S22" s="42"/>
      <c r="T22" s="41"/>
      <c r="U22" s="46"/>
      <c r="V22" s="47"/>
      <c r="W22" s="42"/>
    </row>
    <row r="23" spans="1:23" s="25" customFormat="1" ht="12.75" x14ac:dyDescent="0.2">
      <c r="A23" s="66"/>
      <c r="B23" s="68" t="s">
        <v>49</v>
      </c>
      <c r="C23" s="36" t="s">
        <v>16</v>
      </c>
      <c r="D23" s="41"/>
      <c r="E23" s="46"/>
      <c r="F23" s="47"/>
      <c r="G23" s="42"/>
      <c r="H23" s="41"/>
      <c r="I23" s="46"/>
      <c r="J23" s="47"/>
      <c r="K23" s="42"/>
      <c r="L23" s="39"/>
      <c r="M23" s="46"/>
      <c r="N23" s="47"/>
      <c r="O23" s="42"/>
      <c r="P23" s="41"/>
      <c r="Q23" s="46"/>
      <c r="R23" s="47"/>
      <c r="S23" s="42"/>
      <c r="T23" s="41"/>
      <c r="U23" s="46"/>
      <c r="V23" s="47"/>
      <c r="W23" s="42"/>
    </row>
    <row r="24" spans="1:23" s="25" customFormat="1" ht="12.75" x14ac:dyDescent="0.2">
      <c r="A24" s="66"/>
      <c r="B24" s="67" t="s">
        <v>50</v>
      </c>
      <c r="C24" s="36" t="s">
        <v>16</v>
      </c>
      <c r="D24" s="41">
        <f t="shared" ref="D24" si="38">D25+D26</f>
        <v>8332.9449999999997</v>
      </c>
      <c r="E24" s="69">
        <f>E25+E26</f>
        <v>5023.43</v>
      </c>
      <c r="F24" s="69">
        <f>F25+F26</f>
        <v>4666.5380000000005</v>
      </c>
      <c r="G24" s="70">
        <f>G25+G26</f>
        <v>9689.9680000000008</v>
      </c>
      <c r="H24" s="41">
        <f t="shared" ref="H24" si="39">H25+H26</f>
        <v>1589</v>
      </c>
      <c r="I24" s="39">
        <f>I25+I26</f>
        <v>219.2</v>
      </c>
      <c r="J24" s="39">
        <f>J25+J26</f>
        <v>1331.2</v>
      </c>
      <c r="K24" s="42">
        <f>K25+K26</f>
        <v>1550.4</v>
      </c>
      <c r="L24" s="39">
        <f t="shared" ref="L24" si="40">L25+L26</f>
        <v>1589</v>
      </c>
      <c r="M24" s="39">
        <f>M25+M26</f>
        <v>219.2</v>
      </c>
      <c r="N24" s="39">
        <f>N25+N26</f>
        <v>1331.2</v>
      </c>
      <c r="O24" s="40">
        <f>O25+O26</f>
        <v>1550.4</v>
      </c>
      <c r="P24" s="41">
        <f t="shared" ref="P24" si="41">P25+P26</f>
        <v>1589</v>
      </c>
      <c r="Q24" s="39">
        <f>Q25+Q26</f>
        <v>219.2</v>
      </c>
      <c r="R24" s="39">
        <f>R25+R26</f>
        <v>1331.2</v>
      </c>
      <c r="S24" s="42">
        <f>S25+S26</f>
        <v>1550.4</v>
      </c>
      <c r="T24" s="41">
        <f t="shared" ref="T24" si="42">T25+T26</f>
        <v>1589</v>
      </c>
      <c r="U24" s="39">
        <f>U25+U26</f>
        <v>219.2</v>
      </c>
      <c r="V24" s="39">
        <f>V25+V26</f>
        <v>1331.2</v>
      </c>
      <c r="W24" s="42">
        <f>W25+W26</f>
        <v>1550.4</v>
      </c>
    </row>
    <row r="25" spans="1:23" s="25" customFormat="1" ht="12.75" x14ac:dyDescent="0.2">
      <c r="A25" s="66"/>
      <c r="B25" s="68" t="s">
        <v>48</v>
      </c>
      <c r="C25" s="36" t="s">
        <v>16</v>
      </c>
      <c r="D25" s="41"/>
      <c r="E25" s="71"/>
      <c r="F25" s="72"/>
      <c r="G25" s="73"/>
      <c r="H25" s="41"/>
      <c r="I25" s="74"/>
      <c r="J25" s="75"/>
      <c r="K25" s="76"/>
      <c r="L25" s="39"/>
      <c r="M25" s="46"/>
      <c r="N25" s="47"/>
      <c r="O25" s="40"/>
      <c r="P25" s="41"/>
      <c r="Q25" s="46"/>
      <c r="R25" s="47"/>
      <c r="S25" s="42"/>
      <c r="T25" s="41"/>
      <c r="U25" s="46"/>
      <c r="V25" s="47"/>
      <c r="W25" s="42"/>
    </row>
    <row r="26" spans="1:23" s="25" customFormat="1" ht="12.75" x14ac:dyDescent="0.2">
      <c r="A26" s="66"/>
      <c r="B26" s="68" t="s">
        <v>49</v>
      </c>
      <c r="C26" s="36" t="s">
        <v>16</v>
      </c>
      <c r="D26" s="41">
        <v>8332.9449999999997</v>
      </c>
      <c r="E26" s="99">
        <v>5023.43</v>
      </c>
      <c r="F26" s="100">
        <v>4666.5380000000005</v>
      </c>
      <c r="G26" s="70">
        <f>E26+F26</f>
        <v>9689.9680000000008</v>
      </c>
      <c r="H26" s="41">
        <v>1589</v>
      </c>
      <c r="I26" s="44">
        <v>219.2</v>
      </c>
      <c r="J26" s="45">
        <v>1331.2</v>
      </c>
      <c r="K26" s="42">
        <f>I26+J26</f>
        <v>1550.4</v>
      </c>
      <c r="L26" s="39">
        <v>1589</v>
      </c>
      <c r="M26" s="44">
        <v>219.2</v>
      </c>
      <c r="N26" s="45">
        <v>1331.2</v>
      </c>
      <c r="O26" s="40">
        <f>M26+N26</f>
        <v>1550.4</v>
      </c>
      <c r="P26" s="41">
        <v>1589</v>
      </c>
      <c r="Q26" s="44">
        <v>219.2</v>
      </c>
      <c r="R26" s="45">
        <v>1331.2</v>
      </c>
      <c r="S26" s="42">
        <f>Q26+R26</f>
        <v>1550.4</v>
      </c>
      <c r="T26" s="41">
        <v>1589</v>
      </c>
      <c r="U26" s="44">
        <v>219.2</v>
      </c>
      <c r="V26" s="45">
        <v>1331.2</v>
      </c>
      <c r="W26" s="42">
        <f>U26+V26</f>
        <v>1550.4</v>
      </c>
    </row>
    <row r="27" spans="1:23" s="25" customFormat="1" ht="12.75" x14ac:dyDescent="0.2">
      <c r="A27" s="54" t="s">
        <v>51</v>
      </c>
      <c r="B27" s="78" t="s">
        <v>52</v>
      </c>
      <c r="C27" s="36" t="s">
        <v>16</v>
      </c>
      <c r="D27" s="50">
        <f t="shared" ref="D27" si="43">D28+D29</f>
        <v>0</v>
      </c>
      <c r="E27" s="51">
        <f t="shared" ref="E27" si="44">E28+E29</f>
        <v>0</v>
      </c>
      <c r="F27" s="51">
        <f>F28+F29</f>
        <v>30</v>
      </c>
      <c r="G27" s="79">
        <f>G28+G29</f>
        <v>30</v>
      </c>
      <c r="H27" s="50">
        <f t="shared" ref="H27:I27" si="45">H28+H29</f>
        <v>394.33300000000003</v>
      </c>
      <c r="I27" s="51">
        <f t="shared" si="45"/>
        <v>240</v>
      </c>
      <c r="J27" s="51">
        <f>J28+J29</f>
        <v>240</v>
      </c>
      <c r="K27" s="52">
        <f>K28+K29</f>
        <v>480</v>
      </c>
      <c r="L27" s="51">
        <f t="shared" ref="L27:M27" si="46">L28+L29</f>
        <v>394.33300000000003</v>
      </c>
      <c r="M27" s="51">
        <f t="shared" si="46"/>
        <v>240</v>
      </c>
      <c r="N27" s="51">
        <f>N28+N29</f>
        <v>240</v>
      </c>
      <c r="O27" s="79">
        <f>O28+O29</f>
        <v>480</v>
      </c>
      <c r="P27" s="50">
        <f t="shared" ref="P27:Q27" si="47">P28+P29</f>
        <v>394.33300000000003</v>
      </c>
      <c r="Q27" s="51">
        <f t="shared" si="47"/>
        <v>240</v>
      </c>
      <c r="R27" s="51">
        <f>R28+R29</f>
        <v>240</v>
      </c>
      <c r="S27" s="52">
        <f>S28+S29</f>
        <v>480</v>
      </c>
      <c r="T27" s="50">
        <f t="shared" ref="T27:U27" si="48">T28+T29</f>
        <v>394.33300000000003</v>
      </c>
      <c r="U27" s="51">
        <f t="shared" si="48"/>
        <v>240</v>
      </c>
      <c r="V27" s="51">
        <f>V28+V29</f>
        <v>240</v>
      </c>
      <c r="W27" s="52">
        <f>W28+W29</f>
        <v>480</v>
      </c>
    </row>
    <row r="28" spans="1:23" s="25" customFormat="1" ht="12.75" x14ac:dyDescent="0.2">
      <c r="A28" s="66"/>
      <c r="B28" s="68" t="s">
        <v>48</v>
      </c>
      <c r="C28" s="36" t="s">
        <v>16</v>
      </c>
      <c r="D28" s="80"/>
      <c r="E28" s="81"/>
      <c r="F28" s="82"/>
      <c r="G28" s="83"/>
      <c r="H28" s="41"/>
      <c r="I28" s="81"/>
      <c r="J28" s="82"/>
      <c r="K28" s="83"/>
      <c r="L28" s="39"/>
      <c r="M28" s="81"/>
      <c r="N28" s="82"/>
      <c r="O28" s="83"/>
      <c r="P28" s="41"/>
      <c r="Q28" s="81"/>
      <c r="R28" s="82"/>
      <c r="S28" s="83"/>
      <c r="T28" s="41"/>
      <c r="U28" s="81"/>
      <c r="V28" s="82"/>
      <c r="W28" s="83"/>
    </row>
    <row r="29" spans="1:23" s="25" customFormat="1" ht="12.75" x14ac:dyDescent="0.2">
      <c r="A29" s="66"/>
      <c r="B29" s="84" t="s">
        <v>53</v>
      </c>
      <c r="C29" s="36" t="s">
        <v>16</v>
      </c>
      <c r="D29" s="41">
        <v>0</v>
      </c>
      <c r="E29" s="77"/>
      <c r="F29" s="45">
        <v>30</v>
      </c>
      <c r="G29" s="40">
        <f>E29+F29</f>
        <v>30</v>
      </c>
      <c r="H29" s="41">
        <v>394.33300000000003</v>
      </c>
      <c r="I29" s="44">
        <v>240</v>
      </c>
      <c r="J29" s="45">
        <v>240</v>
      </c>
      <c r="K29" s="42">
        <f>I29+J29</f>
        <v>480</v>
      </c>
      <c r="L29" s="39">
        <v>394.33300000000003</v>
      </c>
      <c r="M29" s="44">
        <v>240</v>
      </c>
      <c r="N29" s="45">
        <v>240</v>
      </c>
      <c r="O29" s="40">
        <f>M29+N29</f>
        <v>480</v>
      </c>
      <c r="P29" s="41">
        <v>394.33300000000003</v>
      </c>
      <c r="Q29" s="44">
        <v>240</v>
      </c>
      <c r="R29" s="45">
        <v>240</v>
      </c>
      <c r="S29" s="42">
        <f>Q29+R29</f>
        <v>480</v>
      </c>
      <c r="T29" s="41">
        <v>394.33300000000003</v>
      </c>
      <c r="U29" s="44">
        <v>240</v>
      </c>
      <c r="V29" s="45">
        <v>240</v>
      </c>
      <c r="W29" s="42">
        <f>U29+V29</f>
        <v>480</v>
      </c>
    </row>
    <row r="30" spans="1:23" s="25" customFormat="1" ht="12.75" x14ac:dyDescent="0.2">
      <c r="A30" s="54" t="s">
        <v>54</v>
      </c>
      <c r="B30" s="78" t="s">
        <v>55</v>
      </c>
      <c r="C30" s="36" t="s">
        <v>16</v>
      </c>
      <c r="D30" s="50">
        <f>D31+D32</f>
        <v>39269</v>
      </c>
      <c r="E30" s="51">
        <f>E31+E32</f>
        <v>16435.3</v>
      </c>
      <c r="F30" s="51">
        <f>F31+F32</f>
        <v>15948.5</v>
      </c>
      <c r="G30" s="79">
        <f>G31+G32</f>
        <v>32383.8</v>
      </c>
      <c r="H30" s="50">
        <f>H31+H32</f>
        <v>4147.8459999999995</v>
      </c>
      <c r="I30" s="51">
        <f>I31+I32</f>
        <v>1839.8269999999998</v>
      </c>
      <c r="J30" s="51">
        <f>J31+J32</f>
        <v>1843.296</v>
      </c>
      <c r="K30" s="52">
        <f>K31+K32</f>
        <v>3683.1229999999996</v>
      </c>
      <c r="L30" s="51">
        <f>L31+L32</f>
        <v>4147.8459999999995</v>
      </c>
      <c r="M30" s="51">
        <f>M31+M32</f>
        <v>1839.8269999999998</v>
      </c>
      <c r="N30" s="51">
        <f>N31+N32</f>
        <v>1843.296</v>
      </c>
      <c r="O30" s="79">
        <f>O31+O32</f>
        <v>3683.1229999999996</v>
      </c>
      <c r="P30" s="50">
        <f>P31+P32</f>
        <v>4147.8459999999995</v>
      </c>
      <c r="Q30" s="51">
        <f>Q31+Q32</f>
        <v>1839.8269999999998</v>
      </c>
      <c r="R30" s="51">
        <f>R31+R32</f>
        <v>1843.296</v>
      </c>
      <c r="S30" s="52">
        <f>S31+S32</f>
        <v>3683.1229999999996</v>
      </c>
      <c r="T30" s="50">
        <f>T31+T32</f>
        <v>4147.8459999999995</v>
      </c>
      <c r="U30" s="51">
        <f>U31+U32</f>
        <v>1839.8269999999998</v>
      </c>
      <c r="V30" s="51">
        <f>V31+V32</f>
        <v>1843.296</v>
      </c>
      <c r="W30" s="52">
        <f>W31+W32</f>
        <v>3683.1229999999996</v>
      </c>
    </row>
    <row r="31" spans="1:23" s="25" customFormat="1" ht="12.75" x14ac:dyDescent="0.2">
      <c r="A31" s="66"/>
      <c r="B31" s="68" t="s">
        <v>48</v>
      </c>
      <c r="C31" s="36" t="s">
        <v>16</v>
      </c>
      <c r="D31" s="80"/>
      <c r="E31" s="81"/>
      <c r="F31" s="82"/>
      <c r="G31" s="83"/>
      <c r="H31" s="41"/>
      <c r="I31" s="81"/>
      <c r="J31" s="82"/>
      <c r="K31" s="83"/>
      <c r="L31" s="39"/>
      <c r="M31" s="81"/>
      <c r="N31" s="82"/>
      <c r="O31" s="83"/>
      <c r="P31" s="41"/>
      <c r="Q31" s="81"/>
      <c r="R31" s="82"/>
      <c r="S31" s="83"/>
      <c r="T31" s="41"/>
      <c r="U31" s="81"/>
      <c r="V31" s="82"/>
      <c r="W31" s="83"/>
    </row>
    <row r="32" spans="1:23" s="25" customFormat="1" ht="12.75" x14ac:dyDescent="0.2">
      <c r="A32" s="85"/>
      <c r="B32" s="86" t="s">
        <v>56</v>
      </c>
      <c r="C32" s="87" t="s">
        <v>16</v>
      </c>
      <c r="D32" s="88">
        <v>39269</v>
      </c>
      <c r="E32" s="97">
        <v>16435.3</v>
      </c>
      <c r="F32" s="98">
        <v>15948.5</v>
      </c>
      <c r="G32" s="89">
        <f>E32+F32</f>
        <v>32383.8</v>
      </c>
      <c r="H32" s="88">
        <v>4147.8459999999995</v>
      </c>
      <c r="I32" s="97">
        <v>1839.8269999999998</v>
      </c>
      <c r="J32" s="98">
        <v>1843.296</v>
      </c>
      <c r="K32" s="89">
        <f>I32+J32</f>
        <v>3683.1229999999996</v>
      </c>
      <c r="L32" s="90">
        <v>4147.8459999999995</v>
      </c>
      <c r="M32" s="97">
        <v>1839.8269999999998</v>
      </c>
      <c r="N32" s="98">
        <v>1843.296</v>
      </c>
      <c r="O32" s="89">
        <f>M32+N32</f>
        <v>3683.1229999999996</v>
      </c>
      <c r="P32" s="88">
        <v>4147.8459999999995</v>
      </c>
      <c r="Q32" s="97">
        <v>1839.8269999999998</v>
      </c>
      <c r="R32" s="98">
        <v>1843.296</v>
      </c>
      <c r="S32" s="89">
        <f>Q32+R32</f>
        <v>3683.1229999999996</v>
      </c>
      <c r="T32" s="88">
        <v>4147.8459999999995</v>
      </c>
      <c r="U32" s="97">
        <v>1839.8269999999998</v>
      </c>
      <c r="V32" s="98">
        <v>1843.296</v>
      </c>
      <c r="W32" s="89">
        <f>U32+V32</f>
        <v>3683.1229999999996</v>
      </c>
    </row>
    <row r="34" spans="2:4" x14ac:dyDescent="0.25">
      <c r="D34" s="91">
        <f>D18-D19</f>
        <v>0</v>
      </c>
    </row>
    <row r="35" spans="2:4" ht="18.75" x14ac:dyDescent="0.3">
      <c r="B35" s="92"/>
    </row>
  </sheetData>
  <mergeCells count="20">
    <mergeCell ref="T4:W4"/>
    <mergeCell ref="U5:W5"/>
    <mergeCell ref="D2:W2"/>
    <mergeCell ref="D4:G4"/>
    <mergeCell ref="H4:K4"/>
    <mergeCell ref="L4:O4"/>
    <mergeCell ref="P4:S4"/>
    <mergeCell ref="T3:W3"/>
    <mergeCell ref="A1:C1"/>
    <mergeCell ref="A2:A6"/>
    <mergeCell ref="B2:B6"/>
    <mergeCell ref="C2:C6"/>
    <mergeCell ref="D3:G3"/>
    <mergeCell ref="H3:K3"/>
    <mergeCell ref="L3:O3"/>
    <mergeCell ref="P3:S3"/>
    <mergeCell ref="E5:G5"/>
    <mergeCell ref="I5:K5"/>
    <mergeCell ref="M5:O5"/>
    <mergeCell ref="Q5:S5"/>
  </mergeCells>
  <printOptions horizontalCentered="1"/>
  <pageMargins left="0.39370078740157483" right="0.39370078740157483" top="1.1811023622047245" bottom="0.39370078740157483" header="0.31496062992125984" footer="0.31496062992125984"/>
  <pageSetup paperSize="9" scale="69" fitToWidth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1:P7"/>
  <sheetViews>
    <sheetView topLeftCell="K1" zoomScale="115" zoomScaleNormal="115" zoomScaleSheetLayoutView="100" workbookViewId="0">
      <selection activeCell="Q11" sqref="Q11"/>
    </sheetView>
  </sheetViews>
  <sheetFormatPr defaultRowHeight="15.75" x14ac:dyDescent="0.25"/>
  <cols>
    <col min="1" max="1" width="4.28515625" style="1" customWidth="1"/>
    <col min="2" max="2" width="28.140625" style="1" customWidth="1"/>
    <col min="3" max="3" width="9.7109375" style="1" customWidth="1"/>
    <col min="4" max="4" width="10.42578125" style="1" hidden="1" customWidth="1"/>
    <col min="5" max="6" width="12" style="1" customWidth="1"/>
    <col min="7" max="8" width="12.85546875" style="1" customWidth="1"/>
    <col min="9" max="9" width="13.5703125" style="1" customWidth="1"/>
    <col min="10" max="10" width="27" style="1" customWidth="1"/>
    <col min="11" max="11" width="12" style="1" customWidth="1"/>
    <col min="12" max="12" width="11" style="1" customWidth="1"/>
    <col min="13" max="13" width="14.140625" style="1" customWidth="1"/>
    <col min="14" max="15" width="12.42578125" style="1" customWidth="1"/>
    <col min="16" max="16" width="12.5703125" style="1" customWidth="1"/>
    <col min="17" max="16384" width="9.140625" style="1"/>
  </cols>
  <sheetData>
    <row r="1" spans="1:16" x14ac:dyDescent="0.25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22"/>
      <c r="P1" s="13"/>
    </row>
    <row r="2" spans="1:16" s="16" customFormat="1" ht="12.75" customHeight="1" x14ac:dyDescent="0.2">
      <c r="A2" s="134" t="s">
        <v>75</v>
      </c>
      <c r="B2" s="126" t="s">
        <v>74</v>
      </c>
      <c r="C2" s="127"/>
      <c r="D2" s="127"/>
      <c r="E2" s="127"/>
      <c r="F2" s="127"/>
      <c r="G2" s="127"/>
      <c r="H2" s="127"/>
      <c r="I2" s="128"/>
      <c r="J2" s="126" t="s">
        <v>74</v>
      </c>
      <c r="K2" s="127"/>
      <c r="L2" s="127"/>
      <c r="M2" s="127"/>
      <c r="N2" s="127"/>
      <c r="O2" s="127"/>
      <c r="P2" s="128"/>
    </row>
    <row r="3" spans="1:16" s="16" customFormat="1" ht="12.75" x14ac:dyDescent="0.2">
      <c r="A3" s="135"/>
      <c r="B3" s="123" t="s">
        <v>61</v>
      </c>
      <c r="C3" s="124"/>
      <c r="D3" s="124"/>
      <c r="E3" s="124"/>
      <c r="F3" s="124"/>
      <c r="G3" s="124"/>
      <c r="H3" s="124"/>
      <c r="I3" s="124"/>
      <c r="J3" s="123" t="s">
        <v>62</v>
      </c>
      <c r="K3" s="124"/>
      <c r="L3" s="124"/>
      <c r="M3" s="124"/>
      <c r="N3" s="124"/>
      <c r="O3" s="124"/>
      <c r="P3" s="125"/>
    </row>
    <row r="4" spans="1:16" s="16" customFormat="1" ht="12.75" customHeight="1" x14ac:dyDescent="0.2">
      <c r="A4" s="135"/>
      <c r="B4" s="120" t="s">
        <v>5</v>
      </c>
      <c r="C4" s="120" t="s">
        <v>2</v>
      </c>
      <c r="D4" s="129" t="s">
        <v>3</v>
      </c>
      <c r="E4" s="130"/>
      <c r="F4" s="130"/>
      <c r="G4" s="130"/>
      <c r="H4" s="130"/>
      <c r="I4" s="131"/>
      <c r="J4" s="120" t="s">
        <v>5</v>
      </c>
      <c r="K4" s="120" t="s">
        <v>2</v>
      </c>
      <c r="L4" s="139" t="s">
        <v>3</v>
      </c>
      <c r="M4" s="137"/>
      <c r="N4" s="137"/>
      <c r="O4" s="137"/>
      <c r="P4" s="138"/>
    </row>
    <row r="5" spans="1:16" s="16" customFormat="1" ht="27.6" customHeight="1" x14ac:dyDescent="0.2">
      <c r="A5" s="136"/>
      <c r="B5" s="120"/>
      <c r="C5" s="120"/>
      <c r="D5" s="12"/>
      <c r="E5" s="12" t="s">
        <v>6</v>
      </c>
      <c r="F5" s="14" t="s">
        <v>7</v>
      </c>
      <c r="G5" s="14" t="s">
        <v>8</v>
      </c>
      <c r="H5" s="14" t="s">
        <v>9</v>
      </c>
      <c r="I5" s="14" t="s">
        <v>67</v>
      </c>
      <c r="J5" s="120"/>
      <c r="K5" s="120"/>
      <c r="L5" s="12" t="s">
        <v>6</v>
      </c>
      <c r="M5" s="14" t="s">
        <v>7</v>
      </c>
      <c r="N5" s="14" t="s">
        <v>8</v>
      </c>
      <c r="O5" s="14" t="s">
        <v>9</v>
      </c>
      <c r="P5" s="14" t="s">
        <v>67</v>
      </c>
    </row>
    <row r="6" spans="1:16" s="16" customFormat="1" ht="12.75" x14ac:dyDescent="0.2">
      <c r="A6" s="15">
        <v>1</v>
      </c>
      <c r="B6" s="15">
        <f t="shared" ref="B6:C6" si="0">A6+1</f>
        <v>2</v>
      </c>
      <c r="C6" s="15">
        <f t="shared" si="0"/>
        <v>3</v>
      </c>
      <c r="D6" s="15"/>
      <c r="E6" s="15">
        <v>4</v>
      </c>
      <c r="F6" s="15">
        <f t="shared" ref="F6" si="1">E6+1</f>
        <v>5</v>
      </c>
      <c r="G6" s="15">
        <f t="shared" ref="G6" si="2">F6+1</f>
        <v>6</v>
      </c>
      <c r="H6" s="15">
        <f t="shared" ref="H6" si="3">G6+1</f>
        <v>7</v>
      </c>
      <c r="I6" s="15">
        <f t="shared" ref="I6" si="4">H6+1</f>
        <v>8</v>
      </c>
      <c r="J6" s="15">
        <f t="shared" ref="J6" si="5">I6+1</f>
        <v>9</v>
      </c>
      <c r="K6" s="15">
        <f t="shared" ref="K6" si="6">J6+1</f>
        <v>10</v>
      </c>
      <c r="L6" s="15">
        <f t="shared" ref="L6" si="7">K6+1</f>
        <v>11</v>
      </c>
      <c r="M6" s="15">
        <f t="shared" ref="M6" si="8">L6+1</f>
        <v>12</v>
      </c>
      <c r="N6" s="15">
        <f t="shared" ref="N6" si="9">M6+1</f>
        <v>13</v>
      </c>
      <c r="O6" s="15">
        <f t="shared" ref="O6" si="10">N6+1</f>
        <v>14</v>
      </c>
      <c r="P6" s="15">
        <f t="shared" ref="P6" si="11">O6+1</f>
        <v>15</v>
      </c>
    </row>
    <row r="7" spans="1:16" s="16" customFormat="1" ht="17.25" customHeight="1" x14ac:dyDescent="0.2">
      <c r="A7" s="17" t="s">
        <v>0</v>
      </c>
      <c r="B7" s="18" t="s">
        <v>19</v>
      </c>
      <c r="C7" s="19" t="s">
        <v>4</v>
      </c>
      <c r="D7" s="132"/>
      <c r="E7" s="133">
        <v>22403.216801504561</v>
      </c>
      <c r="F7" s="133">
        <v>7576.5542280922682</v>
      </c>
      <c r="G7" s="133">
        <v>12899.184184048154</v>
      </c>
      <c r="H7" s="133">
        <v>21772.493869367943</v>
      </c>
      <c r="I7" s="133">
        <v>4974.735601423853</v>
      </c>
      <c r="J7" s="18" t="s">
        <v>19</v>
      </c>
      <c r="K7" s="19" t="s">
        <v>4</v>
      </c>
      <c r="L7" s="20">
        <v>38237.47269545649</v>
      </c>
      <c r="M7" s="21">
        <v>18558.903572392403</v>
      </c>
      <c r="N7" s="21">
        <v>25063.522566619951</v>
      </c>
      <c r="O7" s="21">
        <v>32803.908762503801</v>
      </c>
      <c r="P7" s="21">
        <v>8923.0804191178686</v>
      </c>
    </row>
  </sheetData>
  <mergeCells count="11">
    <mergeCell ref="J4:J5"/>
    <mergeCell ref="K4:K5"/>
    <mergeCell ref="A1:N1"/>
    <mergeCell ref="A2:A5"/>
    <mergeCell ref="B4:B5"/>
    <mergeCell ref="C4:C5"/>
    <mergeCell ref="B3:I3"/>
    <mergeCell ref="J3:P3"/>
    <mergeCell ref="B2:I2"/>
    <mergeCell ref="J2:P2"/>
    <mergeCell ref="D4:I4"/>
  </mergeCells>
  <phoneticPr fontId="6" type="noConversion"/>
  <printOptions horizontalCentered="1"/>
  <pageMargins left="0.39370078740157483" right="0.39370078740157483" top="1.0629921259842521" bottom="0.39370078740157483" header="0" footer="0"/>
  <pageSetup paperSize="9" scale="68" orientation="landscape" r:id="rId1"/>
  <headerFooter alignWithMargins="0"/>
  <rowBreaks count="1" manualBreakCount="1">
    <brk id="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Сударинена Ольга Сергеевна</cp:lastModifiedBy>
  <cp:lastPrinted>2026-04-01T04:47:54Z</cp:lastPrinted>
  <dcterms:created xsi:type="dcterms:W3CDTF">1996-10-08T23:32:33Z</dcterms:created>
  <dcterms:modified xsi:type="dcterms:W3CDTF">2026-06-10T06:03:56Z</dcterms:modified>
</cp:coreProperties>
</file>