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_СО СТАРОГО СЕРВЕРА\CommitteeCost\ЖКХ\КОММУНАЛЬНЫЕ УСЛУГИ на 2024 год\ПП ВС ВО 2019-2024\ПП факт 2023\на сайт\"/>
    </mc:Choice>
  </mc:AlternateContent>
  <bookViews>
    <workbookView xWindow="0" yWindow="0" windowWidth="28800" windowHeight="12030" tabRatio="855"/>
  </bookViews>
  <sheets>
    <sheet name="раздел 1" sheetId="10" r:id="rId1"/>
    <sheet name="раздел 2" sheetId="12" r:id="rId2"/>
    <sheet name="раздел 3" sheetId="9" r:id="rId3"/>
    <sheet name="АУП" sheetId="20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[4]Основ.показ.!#REF!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закл">[11]етс!$A$12:$B$31</definedName>
    <definedName name="защ">[9]нраб!$A$67:$G$85</definedName>
    <definedName name="зон">#REF!</definedName>
    <definedName name="зона">[4]Основ.показ.!#REF!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[4]Основ.показ.!#REF!</definedName>
    <definedName name="нс">#REF!</definedName>
    <definedName name="нсв">#REF!</definedName>
    <definedName name="нск">#REF!</definedName>
    <definedName name="о">#REF!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[4]Основ.показ.!#REF!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[4]Основ.показ.!#REF!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62913"/>
</workbook>
</file>

<file path=xl/calcChain.xml><?xml version="1.0" encoding="utf-8"?>
<calcChain xmlns="http://schemas.openxmlformats.org/spreadsheetml/2006/main">
  <c r="F26" i="20" l="1"/>
  <c r="H26" i="20"/>
  <c r="H6" i="20"/>
  <c r="B26" i="20"/>
  <c r="F6" i="20"/>
  <c r="E26" i="20" l="1"/>
  <c r="C6" i="20"/>
  <c r="H22" i="20"/>
  <c r="F22" i="20"/>
  <c r="H23" i="20"/>
  <c r="C26" i="20"/>
  <c r="I22" i="20" l="1"/>
  <c r="I21" i="20"/>
  <c r="I18" i="20"/>
  <c r="I16" i="20"/>
  <c r="I10" i="20"/>
  <c r="I20" i="20"/>
  <c r="I17" i="20"/>
  <c r="I15" i="20"/>
  <c r="I14" i="20"/>
  <c r="I13" i="20"/>
  <c r="I12" i="20"/>
  <c r="I11" i="20"/>
  <c r="I9" i="20"/>
  <c r="I8" i="20"/>
  <c r="I7" i="20"/>
  <c r="I6" i="20"/>
  <c r="C22" i="20"/>
  <c r="I19" i="20"/>
  <c r="C23" i="20"/>
  <c r="F23" i="20"/>
  <c r="G22" i="20" l="1"/>
  <c r="D21" i="20"/>
  <c r="D18" i="20"/>
  <c r="D10" i="20"/>
  <c r="D28" i="20"/>
  <c r="D20" i="20"/>
  <c r="D16" i="20"/>
  <c r="D15" i="20"/>
  <c r="D12" i="20"/>
  <c r="D9" i="20"/>
  <c r="D8" i="20"/>
  <c r="D7" i="20"/>
  <c r="D6" i="20"/>
  <c r="D11" i="20"/>
  <c r="D17" i="20"/>
  <c r="D13" i="20"/>
  <c r="D14" i="20"/>
  <c r="D22" i="20"/>
  <c r="G21" i="20"/>
  <c r="G20" i="20"/>
  <c r="G18" i="20"/>
  <c r="G16" i="20"/>
  <c r="G15" i="20"/>
  <c r="G14" i="20"/>
  <c r="G13" i="20"/>
  <c r="G12" i="20"/>
  <c r="G10" i="20"/>
  <c r="G9" i="20"/>
  <c r="G8" i="20"/>
  <c r="G7" i="20"/>
  <c r="G11" i="20"/>
  <c r="G17" i="20"/>
  <c r="D19" i="20"/>
</calcChain>
</file>

<file path=xl/sharedStrings.xml><?xml version="1.0" encoding="utf-8"?>
<sst xmlns="http://schemas.openxmlformats.org/spreadsheetml/2006/main" count="191" uniqueCount="109">
  <si>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</si>
  <si>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</si>
  <si>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</si>
  <si>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</si>
  <si>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</si>
  <si>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</si>
  <si>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</si>
  <si>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</si>
  <si>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тыс. руб.</t>
  </si>
  <si>
    <t>5.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</si>
  <si>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</si>
  <si>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</si>
  <si>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</si>
  <si>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</si>
  <si>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</si>
  <si>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</si>
  <si>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</si>
  <si>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</si>
  <si>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</si>
  <si>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</si>
  <si>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</si>
  <si>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</si>
  <si>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</si>
  <si>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</si>
  <si>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</si>
  <si>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 д. 24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</si>
  <si>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</si>
  <si>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</si>
  <si>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</si>
  <si>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</si>
  <si>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</si>
  <si>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</si>
  <si>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</si>
  <si>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</si>
  <si>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</si>
  <si>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</si>
  <si>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</si>
  <si>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</si>
  <si>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</si>
  <si>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</si>
  <si>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</si>
  <si>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</si>
  <si>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</si>
  <si>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</si>
  <si>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</si>
  <si>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</si>
  <si>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</si>
  <si>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</si>
  <si>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</si>
  <si>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</si>
  <si>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</si>
  <si>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</si>
  <si>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</si>
  <si>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</si>
  <si>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</si>
  <si>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</si>
  <si>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</si>
  <si>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</si>
  <si>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</si>
  <si>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</si>
  <si>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</si>
  <si>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</si>
  <si>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</si>
  <si>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</si>
  <si>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</si>
  <si>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</si>
  <si>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</si>
  <si>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</si>
  <si>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</si>
  <si>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</si>
  <si>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3. Объем финансовых потребностей для реализации производственной программы</t>
  </si>
  <si>
    <t>6.</t>
  </si>
  <si>
    <t>7.</t>
  </si>
  <si>
    <t>ОТЧЕТ ОБ ИСПОЛНЕНИИ ПРОИЗВОДСТВЕННОЙ ПРОГРАММЫ</t>
  </si>
  <si>
    <t>%</t>
  </si>
  <si>
    <t>расходы на амортизацию непроизводственных активов</t>
  </si>
  <si>
    <t>расходы по охране объектов и территорий</t>
  </si>
  <si>
    <t>прочие расходы</t>
  </si>
  <si>
    <t>Административные расходы</t>
  </si>
  <si>
    <t>г.Анадырь</t>
  </si>
  <si>
    <t>план 2018</t>
  </si>
  <si>
    <t>факт 2018</t>
  </si>
  <si>
    <t>Расходы на оплату работ и услуг, выполняемых сторонними организациями всего, в т.ч.:</t>
  </si>
  <si>
    <t>услуги связи и интернет</t>
  </si>
  <si>
    <t>юридические услуги</t>
  </si>
  <si>
    <t>аудиторские услуги</t>
  </si>
  <si>
    <t>консультационные услуги</t>
  </si>
  <si>
    <t>услуги по вневедомственной охране объектов и территорий</t>
  </si>
  <si>
    <t>информационные услуги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</si>
  <si>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</si>
  <si>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</si>
  <si>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</si>
  <si>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</si>
  <si>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</si>
  <si>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Страхование производственных объектов</t>
  </si>
  <si>
    <t>Прочие административные расходы всего, в т.ч.:</t>
  </si>
  <si>
    <t>ИТОГО</t>
  </si>
  <si>
    <t>численность</t>
  </si>
  <si>
    <t>на 1 руб. заработной платы</t>
  </si>
  <si>
    <t>Оплата труда, в т.ч. Проезд</t>
  </si>
  <si>
    <t>факт 2019</t>
  </si>
  <si>
    <t>расчет 2020</t>
  </si>
  <si>
    <t>план 2019</t>
  </si>
  <si>
    <t>Руководитель организации</t>
  </si>
  <si>
    <t>(должность)</t>
  </si>
  <si>
    <t>(ФИО, подпись)</t>
  </si>
  <si>
    <t>в сфере водоснабжения (подвоз воды) за 2023 год</t>
  </si>
  <si>
    <t>2023 год</t>
  </si>
  <si>
    <t>Никуленко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</si>
</sst>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00"/>
    <numFmt numFmtId="167" formatCode="_-* #,##0\ &quot;р.&quot;_-;\-* #,##0\ &quot;р.&quot;_-;_-* &quot;-&quot;\ &quot;р.&quot;_-;_-@_-"/>
    <numFmt numFmtId="168" formatCode="#,##0\ &quot;d.&quot;;[Red]\-#,##0\ &quot;d.&quot;"/>
    <numFmt numFmtId="169" formatCode="#,##0.00\ &quot;d.&quot;;[Red]\-#,##0.00\ &quot;d.&quot;"/>
    <numFmt numFmtId="170" formatCode="#,##0.00\ &quot;đ.&quot;;[Red]\-#,##0.00\ &quot;đ.&quot;"/>
    <numFmt numFmtId="171" formatCode="_-* #,##0\ _đ_._-;\-* #,##0\ _đ_._-;_-* &quot;-&quot;\ _đ_._-;_-@_-"/>
    <numFmt numFmtId="172" formatCode="_-* #,##0.00\ _đ_._-;\-* #,##0.00\ _đ_._-;_-* &quot;-&quot;??\ _đ_._-;_-@_-"/>
    <numFmt numFmtId="173" formatCode="#,##0\ &quot;р.&quot;;[Red]\-#,##0\ &quot;р.&quot;"/>
    <numFmt numFmtId="174" formatCode="_-* #,##0\ _р_._-;\-* #,##0\ _р_._-;_-* &quot;-&quot;\ _р_._-;_-@_-"/>
    <numFmt numFmtId="175" formatCode="_-* #,##0.00\ _р_._-;\-* #,##0.00\ _р_._-;_-* &quot;-&quot;??\ _р_._-;_-@_-"/>
    <numFmt numFmtId="176" formatCode="_-* #,##0.00_р_._-;\-* #,##0.00_р_._-;_-* &quot;-&quot;??_р_._-;_-@_-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0" tint="-4.9989318521683403E-2"/>
      <name val="Times New Roman"/>
      <family val="1"/>
      <charset val="204"/>
    </font>
    <font>
      <sz val="11"/>
      <color theme="0" tint="-4.9989318521683403E-2"/>
      <name val="Times New Roman"/>
      <family val="1"/>
      <charset val="204"/>
    </font>
    <font>
      <sz val="9"/>
      <color theme="0" tint="-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9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167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/>
    <xf numFmtId="0" fontId="4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39" applyBorder="0">
      <alignment horizontal="center" vertical="center" wrapText="1"/>
    </xf>
    <xf numFmtId="0" fontId="1" fillId="0" borderId="0"/>
    <xf numFmtId="0" fontId="15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5" fillId="0" borderId="0"/>
    <xf numFmtId="9" fontId="15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39"/>
    <xf numFmtId="165" fontId="3" fillId="0" borderId="4" xfId="5" applyNumberFormat="1" applyFont="1" applyBorder="1" applyAlignment="1">
      <alignment horizontal="center" vertical="center" wrapText="1"/>
    </xf>
    <xf numFmtId="165" fontId="3" fillId="3" borderId="4" xfId="5" applyNumberFormat="1" applyFont="1" applyFill="1" applyBorder="1" applyAlignment="1">
      <alignment horizontal="center" vertical="center" wrapText="1"/>
    </xf>
    <xf numFmtId="0" fontId="1" fillId="3" borderId="4" xfId="39" applyFill="1" applyBorder="1"/>
    <xf numFmtId="165" fontId="2" fillId="2" borderId="35" xfId="5" applyNumberFormat="1" applyFont="1" applyFill="1" applyBorder="1" applyAlignment="1">
      <alignment vertical="center" wrapText="1"/>
    </xf>
    <xf numFmtId="165" fontId="2" fillId="2" borderId="4" xfId="5" applyNumberFormat="1" applyFont="1" applyFill="1" applyBorder="1" applyAlignment="1">
      <alignment vertical="center" wrapText="1"/>
    </xf>
    <xf numFmtId="0" fontId="1" fillId="2" borderId="4" xfId="39" applyFill="1" applyBorder="1"/>
    <xf numFmtId="166" fontId="19" fillId="2" borderId="4" xfId="39" applyNumberFormat="1" applyFont="1" applyFill="1" applyBorder="1"/>
    <xf numFmtId="0" fontId="1" fillId="2" borderId="0" xfId="39" applyFill="1"/>
    <xf numFmtId="165" fontId="2" fillId="0" borderId="35" xfId="5" applyNumberFormat="1" applyFont="1" applyBorder="1" applyAlignment="1">
      <alignment vertical="center" wrapText="1"/>
    </xf>
    <xf numFmtId="165" fontId="2" fillId="0" borderId="4" xfId="5" applyNumberFormat="1" applyFont="1" applyBorder="1" applyAlignment="1">
      <alignment vertical="center" wrapText="1"/>
    </xf>
    <xf numFmtId="0" fontId="1" fillId="0" borderId="4" xfId="39" applyBorder="1"/>
    <xf numFmtId="166" fontId="19" fillId="0" borderId="4" xfId="39" applyNumberFormat="1" applyFont="1" applyBorder="1"/>
    <xf numFmtId="165" fontId="2" fillId="2" borderId="36" xfId="5" applyNumberFormat="1" applyFont="1" applyFill="1" applyBorder="1" applyAlignment="1">
      <alignment vertical="center" wrapText="1"/>
    </xf>
    <xf numFmtId="0" fontId="19" fillId="0" borderId="0" xfId="39" applyFont="1" applyAlignment="1">
      <alignment horizontal="right"/>
    </xf>
    <xf numFmtId="0" fontId="19" fillId="0" borderId="0" xfId="39" applyFont="1"/>
    <xf numFmtId="165" fontId="2" fillId="0" borderId="0" xfId="5" applyNumberFormat="1" applyFont="1" applyFill="1" applyBorder="1" applyAlignment="1">
      <alignment vertical="center" wrapText="1"/>
    </xf>
    <xf numFmtId="165" fontId="2" fillId="0" borderId="0" xfId="5" applyNumberFormat="1" applyFont="1" applyFill="1" applyBorder="1" applyAlignment="1">
      <alignment horizontal="right" vertical="center" wrapText="1"/>
    </xf>
    <xf numFmtId="0" fontId="1" fillId="4" borderId="0" xfId="39" applyFill="1" applyAlignment="1">
      <alignment horizontal="center"/>
    </xf>
    <xf numFmtId="0" fontId="1" fillId="4" borderId="4" xfId="39" applyFill="1" applyBorder="1"/>
    <xf numFmtId="166" fontId="19" fillId="4" borderId="4" xfId="39" applyNumberFormat="1" applyFont="1" applyFill="1" applyBorder="1"/>
    <xf numFmtId="164" fontId="2" fillId="5" borderId="23" xfId="0" applyNumberFormat="1" applyFont="1" applyFill="1" applyBorder="1" applyAlignment="1">
      <alignment horizontal="center" vertical="center" wrapText="1"/>
    </xf>
    <xf numFmtId="165" fontId="3" fillId="0" borderId="36" xfId="5" applyNumberFormat="1" applyFont="1" applyBorder="1" applyAlignment="1">
      <alignment horizontal="center" vertical="center" wrapText="1"/>
    </xf>
    <xf numFmtId="165" fontId="3" fillId="0" borderId="38" xfId="5" applyNumberFormat="1" applyFont="1" applyBorder="1" applyAlignment="1">
      <alignment horizontal="center" vertical="center" wrapText="1"/>
    </xf>
    <xf numFmtId="0" fontId="19" fillId="0" borderId="37" xfId="39" applyFont="1" applyBorder="1" applyAlignment="1">
      <alignment horizontal="center"/>
    </xf>
    <xf numFmtId="0" fontId="19" fillId="0" borderId="9" xfId="39" applyFont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/>
    </xf>
    <xf numFmtId="0" fontId="6" fillId="5" borderId="0" xfId="0" applyFont="1" applyFill="1"/>
    <xf numFmtId="49" fontId="25" fillId="5" borderId="1" xfId="0" applyNumberFormat="1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vertical="center" wrapText="1"/>
    </xf>
    <xf numFmtId="0" fontId="26" fillId="5" borderId="1" xfId="1" applyFont="1" applyFill="1" applyBorder="1" applyAlignment="1">
      <alignment horizontal="center"/>
    </xf>
    <xf numFmtId="164" fontId="27" fillId="5" borderId="19" xfId="1" applyNumberFormat="1" applyFont="1" applyFill="1" applyBorder="1" applyAlignment="1">
      <alignment horizontal="center"/>
    </xf>
    <xf numFmtId="164" fontId="27" fillId="5" borderId="20" xfId="0" applyNumberFormat="1" applyFont="1" applyFill="1" applyBorder="1" applyAlignment="1">
      <alignment horizontal="center"/>
    </xf>
    <xf numFmtId="164" fontId="27" fillId="5" borderId="21" xfId="1" applyNumberFormat="1" applyFont="1" applyFill="1" applyBorder="1" applyAlignment="1">
      <alignment horizontal="center"/>
    </xf>
    <xf numFmtId="164" fontId="27" fillId="5" borderId="22" xfId="0" applyNumberFormat="1" applyFont="1" applyFill="1" applyBorder="1" applyAlignment="1">
      <alignment horizontal="center"/>
    </xf>
    <xf numFmtId="164" fontId="27" fillId="5" borderId="23" xfId="1" applyNumberFormat="1" applyFont="1" applyFill="1" applyBorder="1" applyAlignment="1">
      <alignment horizontal="center"/>
    </xf>
    <xf numFmtId="0" fontId="26" fillId="5" borderId="0" xfId="0" applyFont="1" applyFill="1"/>
    <xf numFmtId="0" fontId="12" fillId="5" borderId="9" xfId="1" applyFont="1" applyFill="1" applyBorder="1" applyAlignment="1">
      <alignment horizontal="left" vertical="center" wrapText="1"/>
    </xf>
    <xf numFmtId="0" fontId="13" fillId="5" borderId="0" xfId="0" applyFont="1" applyFill="1"/>
    <xf numFmtId="164" fontId="13" fillId="5" borderId="0" xfId="0" applyNumberFormat="1" applyFont="1" applyFill="1"/>
    <xf numFmtId="0" fontId="14" fillId="5" borderId="0" xfId="0" applyFont="1" applyFill="1"/>
    <xf numFmtId="0" fontId="6" fillId="5" borderId="6" xfId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6" fillId="5" borderId="7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2" fillId="5" borderId="12" xfId="1" applyFont="1" applyFill="1" applyBorder="1" applyAlignment="1">
      <alignment wrapText="1"/>
    </xf>
    <xf numFmtId="164" fontId="12" fillId="5" borderId="13" xfId="1" applyNumberFormat="1" applyFont="1" applyFill="1" applyBorder="1" applyAlignment="1">
      <alignment horizontal="center"/>
    </xf>
    <xf numFmtId="164" fontId="12" fillId="5" borderId="14" xfId="1" applyNumberFormat="1" applyFont="1" applyFill="1" applyBorder="1" applyAlignment="1">
      <alignment horizontal="center"/>
    </xf>
    <xf numFmtId="164" fontId="12" fillId="5" borderId="15" xfId="1" applyNumberFormat="1" applyFont="1" applyFill="1" applyBorder="1" applyAlignment="1">
      <alignment horizontal="center"/>
    </xf>
    <xf numFmtId="164" fontId="12" fillId="5" borderId="16" xfId="1" applyNumberFormat="1" applyFont="1" applyFill="1" applyBorder="1" applyAlignment="1">
      <alignment horizontal="center"/>
    </xf>
    <xf numFmtId="164" fontId="12" fillId="5" borderId="17" xfId="1" applyNumberFormat="1" applyFont="1" applyFill="1" applyBorder="1" applyAlignment="1">
      <alignment horizontal="center"/>
    </xf>
    <xf numFmtId="164" fontId="12" fillId="5" borderId="34" xfId="1" applyNumberFormat="1" applyFont="1" applyFill="1" applyBorder="1" applyAlignment="1">
      <alignment horizontal="center"/>
    </xf>
    <xf numFmtId="49" fontId="6" fillId="5" borderId="1" xfId="1" applyNumberFormat="1" applyFont="1" applyFill="1" applyBorder="1" applyAlignment="1">
      <alignment horizontal="center"/>
    </xf>
    <xf numFmtId="0" fontId="6" fillId="5" borderId="18" xfId="1" applyFont="1" applyFill="1" applyBorder="1" applyAlignment="1">
      <alignment horizontal="left" wrapText="1"/>
    </xf>
    <xf numFmtId="164" fontId="14" fillId="5" borderId="19" xfId="0" applyNumberFormat="1" applyFont="1" applyFill="1" applyBorder="1" applyAlignment="1">
      <alignment horizontal="center"/>
    </xf>
    <xf numFmtId="164" fontId="14" fillId="5" borderId="20" xfId="0" applyNumberFormat="1" applyFont="1" applyFill="1" applyBorder="1" applyAlignment="1">
      <alignment horizontal="center"/>
    </xf>
    <xf numFmtId="164" fontId="14" fillId="5" borderId="21" xfId="0" applyNumberFormat="1" applyFont="1" applyFill="1" applyBorder="1" applyAlignment="1">
      <alignment horizontal="center"/>
    </xf>
    <xf numFmtId="164" fontId="14" fillId="5" borderId="22" xfId="0" applyNumberFormat="1" applyFont="1" applyFill="1" applyBorder="1" applyAlignment="1">
      <alignment horizontal="center"/>
    </xf>
    <xf numFmtId="164" fontId="14" fillId="5" borderId="23" xfId="0" applyNumberFormat="1" applyFont="1" applyFill="1" applyBorder="1" applyAlignment="1">
      <alignment horizontal="center"/>
    </xf>
    <xf numFmtId="164" fontId="14" fillId="5" borderId="18" xfId="0" applyNumberFormat="1" applyFont="1" applyFill="1" applyBorder="1" applyAlignment="1">
      <alignment horizontal="center"/>
    </xf>
    <xf numFmtId="49" fontId="12" fillId="5" borderId="1" xfId="1" applyNumberFormat="1" applyFont="1" applyFill="1" applyBorder="1" applyAlignment="1">
      <alignment horizontal="center"/>
    </xf>
    <xf numFmtId="0" fontId="12" fillId="5" borderId="18" xfId="1" applyFont="1" applyFill="1" applyBorder="1" applyAlignment="1">
      <alignment horizontal="left" wrapText="1"/>
    </xf>
    <xf numFmtId="0" fontId="12" fillId="5" borderId="1" xfId="1" applyFont="1" applyFill="1" applyBorder="1" applyAlignment="1">
      <alignment horizontal="center"/>
    </xf>
    <xf numFmtId="164" fontId="13" fillId="5" borderId="19" xfId="0" applyNumberFormat="1" applyFont="1" applyFill="1" applyBorder="1" applyAlignment="1">
      <alignment horizontal="center"/>
    </xf>
    <xf numFmtId="164" fontId="13" fillId="5" borderId="20" xfId="0" applyNumberFormat="1" applyFont="1" applyFill="1" applyBorder="1" applyAlignment="1">
      <alignment horizontal="center"/>
    </xf>
    <xf numFmtId="164" fontId="13" fillId="5" borderId="21" xfId="0" applyNumberFormat="1" applyFont="1" applyFill="1" applyBorder="1" applyAlignment="1">
      <alignment horizontal="center"/>
    </xf>
    <xf numFmtId="164" fontId="22" fillId="5" borderId="21" xfId="0" applyNumberFormat="1" applyFont="1" applyFill="1" applyBorder="1" applyAlignment="1">
      <alignment horizontal="center"/>
    </xf>
    <xf numFmtId="164" fontId="13" fillId="5" borderId="22" xfId="0" applyNumberFormat="1" applyFont="1" applyFill="1" applyBorder="1" applyAlignment="1">
      <alignment horizontal="center"/>
    </xf>
    <xf numFmtId="164" fontId="13" fillId="5" borderId="23" xfId="0" applyNumberFormat="1" applyFont="1" applyFill="1" applyBorder="1" applyAlignment="1">
      <alignment horizontal="center"/>
    </xf>
    <xf numFmtId="164" fontId="23" fillId="5" borderId="21" xfId="0" applyNumberFormat="1" applyFont="1" applyFill="1" applyBorder="1" applyAlignment="1">
      <alignment horizontal="center"/>
    </xf>
    <xf numFmtId="0" fontId="12" fillId="5" borderId="18" xfId="0" applyFont="1" applyFill="1" applyBorder="1" applyAlignment="1">
      <alignment vertical="center" wrapText="1"/>
    </xf>
    <xf numFmtId="164" fontId="12" fillId="5" borderId="19" xfId="1" applyNumberFormat="1" applyFont="1" applyFill="1" applyBorder="1" applyAlignment="1">
      <alignment horizontal="center"/>
    </xf>
    <xf numFmtId="164" fontId="12" fillId="5" borderId="21" xfId="1" applyNumberFormat="1" applyFont="1" applyFill="1" applyBorder="1" applyAlignment="1">
      <alignment horizontal="center"/>
    </xf>
    <xf numFmtId="164" fontId="12" fillId="5" borderId="23" xfId="1" applyNumberFormat="1" applyFont="1" applyFill="1" applyBorder="1" applyAlignment="1">
      <alignment horizontal="center"/>
    </xf>
    <xf numFmtId="164" fontId="14" fillId="5" borderId="0" xfId="0" applyNumberFormat="1" applyFont="1" applyFill="1"/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left" vertical="center" wrapText="1" indent="1"/>
    </xf>
    <xf numFmtId="0" fontId="6" fillId="5" borderId="18" xfId="0" applyFont="1" applyFill="1" applyBorder="1" applyAlignment="1">
      <alignment horizontal="left" vertical="center" wrapText="1" indent="2"/>
    </xf>
    <xf numFmtId="164" fontId="14" fillId="5" borderId="21" xfId="0" applyNumberFormat="1" applyFont="1" applyFill="1" applyBorder="1" applyAlignment="1">
      <alignment horizontal="center" vertical="center"/>
    </xf>
    <xf numFmtId="164" fontId="14" fillId="5" borderId="23" xfId="0" applyNumberFormat="1" applyFont="1" applyFill="1" applyBorder="1"/>
    <xf numFmtId="164" fontId="14" fillId="5" borderId="18" xfId="0" applyNumberFormat="1" applyFont="1" applyFill="1" applyBorder="1"/>
    <xf numFmtId="164" fontId="14" fillId="5" borderId="30" xfId="0" applyNumberFormat="1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left" vertical="center" wrapText="1" indent="1"/>
    </xf>
    <xf numFmtId="164" fontId="13" fillId="5" borderId="21" xfId="0" applyNumberFormat="1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left" vertical="center" wrapText="1" indent="3"/>
    </xf>
    <xf numFmtId="49" fontId="6" fillId="5" borderId="3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left" vertical="center" wrapText="1" indent="2"/>
    </xf>
    <xf numFmtId="0" fontId="6" fillId="5" borderId="3" xfId="1" applyFont="1" applyFill="1" applyBorder="1" applyAlignment="1">
      <alignment horizontal="center"/>
    </xf>
    <xf numFmtId="164" fontId="14" fillId="5" borderId="25" xfId="0" applyNumberFormat="1" applyFont="1" applyFill="1" applyBorder="1" applyAlignment="1">
      <alignment horizontal="center"/>
    </xf>
    <xf numFmtId="164" fontId="14" fillId="5" borderId="26" xfId="0" applyNumberFormat="1" applyFont="1" applyFill="1" applyBorder="1" applyAlignment="1">
      <alignment horizontal="center"/>
    </xf>
    <xf numFmtId="164" fontId="14" fillId="5" borderId="24" xfId="0" applyNumberFormat="1" applyFont="1" applyFill="1" applyBorder="1" applyAlignment="1">
      <alignment horizontal="center"/>
    </xf>
    <xf numFmtId="164" fontId="14" fillId="5" borderId="29" xfId="0" applyNumberFormat="1" applyFont="1" applyFill="1" applyBorder="1" applyAlignment="1">
      <alignment horizontal="center"/>
    </xf>
    <xf numFmtId="164" fontId="14" fillId="5" borderId="28" xfId="0" applyNumberFormat="1" applyFont="1" applyFill="1" applyBorder="1" applyAlignment="1">
      <alignment horizontal="center"/>
    </xf>
    <xf numFmtId="164" fontId="14" fillId="5" borderId="27" xfId="0" applyNumberFormat="1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 vertical="center"/>
    </xf>
    <xf numFmtId="0" fontId="8" fillId="5" borderId="0" xfId="3" applyFont="1" applyFill="1" applyAlignment="1">
      <alignment horizontal="center"/>
    </xf>
    <xf numFmtId="0" fontId="10" fillId="5" borderId="0" xfId="3" applyFont="1" applyFill="1"/>
    <xf numFmtId="0" fontId="24" fillId="5" borderId="0" xfId="3" applyFont="1" applyFill="1" applyAlignment="1">
      <alignment horizontal="center"/>
    </xf>
    <xf numFmtId="0" fontId="11" fillId="5" borderId="0" xfId="1" applyFont="1" applyFill="1" applyAlignment="1">
      <alignment horizontal="center" wrapText="1"/>
    </xf>
    <xf numFmtId="0" fontId="2" fillId="5" borderId="0" xfId="1" applyFont="1" applyFill="1" applyAlignment="1">
      <alignment horizontal="center"/>
    </xf>
    <xf numFmtId="0" fontId="11" fillId="5" borderId="0" xfId="1" applyFont="1" applyFill="1" applyAlignment="1">
      <alignment horizontal="center"/>
    </xf>
    <xf numFmtId="0" fontId="3" fillId="5" borderId="9" xfId="1" applyFont="1" applyFill="1" applyBorder="1" applyAlignment="1">
      <alignment horizontal="left" vertical="center" wrapText="1"/>
    </xf>
    <xf numFmtId="0" fontId="7" fillId="5" borderId="4" xfId="3" applyFont="1" applyFill="1" applyBorder="1" applyAlignment="1">
      <alignment horizontal="left" vertical="center" wrapText="1"/>
    </xf>
    <xf numFmtId="0" fontId="2" fillId="5" borderId="4" xfId="1" applyFont="1" applyFill="1" applyBorder="1" applyAlignment="1">
      <alignment horizontal="left" vertical="center"/>
    </xf>
    <xf numFmtId="0" fontId="7" fillId="5" borderId="0" xfId="3" applyFont="1" applyFill="1"/>
    <xf numFmtId="0" fontId="2" fillId="5" borderId="4" xfId="1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left" vertical="center" wrapText="1"/>
    </xf>
    <xf numFmtId="0" fontId="2" fillId="5" borderId="0" xfId="1" applyFont="1" applyFill="1" applyBorder="1" applyAlignment="1">
      <alignment horizontal="left" vertical="center"/>
    </xf>
    <xf numFmtId="0" fontId="8" fillId="5" borderId="0" xfId="3" applyFont="1" applyFill="1"/>
    <xf numFmtId="0" fontId="7" fillId="5" borderId="9" xfId="3" applyFont="1" applyFill="1" applyBorder="1"/>
    <xf numFmtId="0" fontId="7" fillId="5" borderId="9" xfId="3" applyFont="1" applyFill="1" applyBorder="1" applyAlignment="1">
      <alignment horizontal="right"/>
    </xf>
    <xf numFmtId="0" fontId="7" fillId="5" borderId="0" xfId="3" applyFont="1" applyFill="1" applyAlignment="1">
      <alignment horizontal="center"/>
    </xf>
    <xf numFmtId="0" fontId="7" fillId="5" borderId="0" xfId="48" applyFont="1" applyFill="1"/>
    <xf numFmtId="0" fontId="2" fillId="5" borderId="0" xfId="1" applyFont="1" applyFill="1" applyBorder="1" applyAlignment="1">
      <alignment horizontal="left"/>
    </xf>
    <xf numFmtId="0" fontId="8" fillId="5" borderId="0" xfId="3" applyFont="1" applyFill="1" applyBorder="1" applyAlignment="1">
      <alignment horizontal="left"/>
    </xf>
    <xf numFmtId="0" fontId="8" fillId="5" borderId="9" xfId="0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 shrinkToFit="1"/>
    </xf>
    <xf numFmtId="0" fontId="6" fillId="5" borderId="32" xfId="0" applyFont="1" applyFill="1" applyBorder="1" applyAlignment="1">
      <alignment horizontal="center" vertical="center" wrapText="1" shrinkToFit="1"/>
    </xf>
    <xf numFmtId="0" fontId="6" fillId="5" borderId="4" xfId="0" applyFont="1" applyFill="1" applyBorder="1" applyAlignment="1">
      <alignment horizontal="center" vertical="center" wrapText="1" shrinkToFit="1"/>
    </xf>
    <xf numFmtId="0" fontId="6" fillId="5" borderId="4" xfId="1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vertical="center" wrapText="1" shrinkToFit="1"/>
    </xf>
    <xf numFmtId="0" fontId="14" fillId="5" borderId="34" xfId="0" applyFont="1" applyFill="1" applyBorder="1" applyAlignment="1">
      <alignment horizontal="center"/>
    </xf>
    <xf numFmtId="164" fontId="14" fillId="5" borderId="34" xfId="0" applyNumberFormat="1" applyFont="1" applyFill="1" applyBorder="1" applyAlignment="1">
      <alignment horizontal="center" vertical="center" wrapText="1"/>
    </xf>
    <xf numFmtId="164" fontId="14" fillId="5" borderId="17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/>
    <xf numFmtId="49" fontId="6" fillId="5" borderId="21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vertical="center" wrapText="1" shrinkToFit="1"/>
    </xf>
    <xf numFmtId="0" fontId="14" fillId="5" borderId="23" xfId="0" applyFont="1" applyFill="1" applyBorder="1" applyAlignment="1">
      <alignment horizontal="center"/>
    </xf>
    <xf numFmtId="164" fontId="6" fillId="5" borderId="40" xfId="0" applyNumberFormat="1" applyFont="1" applyFill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/>
    </xf>
    <xf numFmtId="164" fontId="6" fillId="5" borderId="35" xfId="0" applyNumberFormat="1" applyFont="1" applyFill="1" applyBorder="1" applyAlignment="1">
      <alignment horizontal="center" vertical="center" wrapText="1"/>
    </xf>
    <xf numFmtId="164" fontId="6" fillId="5" borderId="23" xfId="0" applyNumberFormat="1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vertical="center" wrapText="1" shrinkToFit="1"/>
    </xf>
    <xf numFmtId="0" fontId="14" fillId="5" borderId="26" xfId="0" applyFont="1" applyFill="1" applyBorder="1" applyAlignment="1">
      <alignment horizontal="center"/>
    </xf>
    <xf numFmtId="164" fontId="6" fillId="5" borderId="26" xfId="0" applyNumberFormat="1" applyFont="1" applyFill="1" applyBorder="1" applyAlignment="1">
      <alignment horizontal="center" vertical="center" wrapText="1"/>
    </xf>
    <xf numFmtId="164" fontId="6" fillId="5" borderId="27" xfId="0" applyNumberFormat="1" applyFont="1" applyFill="1" applyBorder="1" applyAlignment="1">
      <alignment horizontal="center" vertical="center" wrapText="1"/>
    </xf>
  </cellXfs>
  <cellStyles count="50">
    <cellStyle name="_прил 23-27 ЧЭ ХВС" xfId="6"/>
    <cellStyle name="AFE" xfId="7"/>
    <cellStyle name="Alilciue [0]_AAA" xfId="8"/>
    <cellStyle name="Alilciue_AAA" xfId="9"/>
    <cellStyle name="Äĺíĺćíűé_AN" xfId="10"/>
    <cellStyle name="Alilciue_IKGPR" xfId="11"/>
    <cellStyle name="Äĺíĺćíűé_KOTELPR" xfId="12"/>
    <cellStyle name="Alilciue_RAZRAD" xfId="13"/>
    <cellStyle name="Äĺíĺćíűé_REG" xfId="14"/>
    <cellStyle name="Iau?iue_AAA" xfId="15"/>
    <cellStyle name="Îáű÷íűé_1 číä óä10" xfId="16"/>
    <cellStyle name="Nun??c [0]_AAA" xfId="17"/>
    <cellStyle name="Nun??c_AAA" xfId="18"/>
    <cellStyle name="Ňűń˙÷č [0]_1 číä óä10" xfId="19"/>
    <cellStyle name="Ňűń˙÷č_1 číä óä10" xfId="20"/>
    <cellStyle name="Ôčíŕíńîâűé [0]_ATPCD30" xfId="21"/>
    <cellStyle name="Ôčíŕíńîâűé_ATPCD30" xfId="22"/>
    <cellStyle name="Гиперссылка 2" xfId="40"/>
    <cellStyle name="Денежный [0Э_11DXATP" xfId="23"/>
    <cellStyle name="ЗаголовокСтолбца" xfId="41"/>
    <cellStyle name="Обычный" xfId="0" builtinId="0"/>
    <cellStyle name="Обычный 2" xfId="4"/>
    <cellStyle name="Обычный 2 2" xfId="39"/>
    <cellStyle name="Обычный 2 3" xfId="42"/>
    <cellStyle name="Обычный 2_ООО Тепловая компания (печора)" xfId="1"/>
    <cellStyle name="Обычный 3" xfId="24"/>
    <cellStyle name="Обычный 3 2" xfId="43"/>
    <cellStyle name="Обычный 32" xfId="44"/>
    <cellStyle name="Обычный 4" xfId="25"/>
    <cellStyle name="Обычный 4 2" xfId="45"/>
    <cellStyle name="Обычный 5" xfId="2"/>
    <cellStyle name="Обычный 5 2" xfId="26"/>
    <cellStyle name="Обычный 5 3" xfId="27"/>
    <cellStyle name="Обычный 6" xfId="28"/>
    <cellStyle name="Обычный 7" xfId="29"/>
    <cellStyle name="Обычный 8" xfId="5"/>
    <cellStyle name="Обычный 8 2" xfId="46"/>
    <cellStyle name="Обычный 9" xfId="47"/>
    <cellStyle name="Обычный_PP_PitWater" xfId="3"/>
    <cellStyle name="Обычный_PP_Stok" xfId="48"/>
    <cellStyle name="Процентный 2" xfId="30"/>
    <cellStyle name="Процентный 3" xfId="31"/>
    <cellStyle name="Процентный 4" xfId="32"/>
    <cellStyle name="Процентный 5" xfId="33"/>
    <cellStyle name="Процентный 6" xfId="34"/>
    <cellStyle name="Процентный 7" xfId="49"/>
    <cellStyle name="Стиль 1" xfId="35"/>
    <cellStyle name="Тысячи [0]_1 инд уд10" xfId="36"/>
    <cellStyle name="Тысячи_1 инд уд10" xfId="37"/>
    <cellStyle name="Финансовы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6;&#1088;&#1086;&#1082;&#1086;&#1074;&#1089;&#1082;&#1072;&#1103;/&#1046;&#1050;&#1061;/&#1055;&#1088;&#1077;&#1076;&#1077;&#1083;&#1100;&#1085;&#1099;&#1077;%202015%20&#1075;/&#1058;&#1072;&#1073;&#1083;&#1080;&#1094;&#1099;/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C28"/>
  <sheetViews>
    <sheetView tabSelected="1" workbookViewId="0">
      <selection activeCell="A11" sqref="A11"/>
    </sheetView>
  </sheetViews>
  <sheetFormatPr defaultColWidth="9.140625" defaultRowHeight="15.75" x14ac:dyDescent="0.25"/>
  <cols>
    <col min="1" max="1" width="51.28515625" style="120" customWidth="1"/>
    <col min="2" max="2" width="61.85546875" style="120" customWidth="1"/>
    <col min="3" max="3" width="7" style="120" customWidth="1"/>
    <col min="4" max="4" width="6.7109375" style="120" customWidth="1"/>
    <col min="5" max="16384" width="9.140625" style="120"/>
  </cols>
  <sheetData>
    <row r="1" spans="1:2" s="112" customFormat="1" ht="18.75" x14ac:dyDescent="0.3">
      <c r="A1" s="111" t="s">
        <v>73</v>
      </c>
      <c r="B1" s="111"/>
    </row>
    <row r="2" spans="1:2" s="112" customFormat="1" ht="18.75" x14ac:dyDescent="0.3">
      <c r="A2" s="113" t="s">
        <v>24</v>
      </c>
      <c r="B2" s="113"/>
    </row>
    <row r="3" spans="1:2" s="112" customFormat="1" ht="18.75" customHeight="1" x14ac:dyDescent="0.3">
      <c r="A3" s="114" t="s">
        <v>106</v>
      </c>
      <c r="B3" s="114"/>
    </row>
    <row r="4" spans="1:2" s="112" customFormat="1" ht="19.5" customHeight="1" x14ac:dyDescent="0.3">
      <c r="A4" s="115"/>
      <c r="B4" s="116"/>
    </row>
    <row r="5" spans="1:2" s="112" customFormat="1" ht="18.75" customHeight="1" x14ac:dyDescent="0.3">
      <c r="A5" s="117" t="s">
        <v>17</v>
      </c>
      <c r="B5" s="117"/>
    </row>
    <row r="6" spans="1:2" ht="27" customHeight="1" x14ac:dyDescent="0.25">
      <c r="A6" s="118" t="s">
        <v>18</v>
      </c>
      <c r="B6" s="119" t="s">
        <v>24</v>
      </c>
    </row>
    <row r="7" spans="1:2" ht="36" customHeight="1" x14ac:dyDescent="0.25">
      <c r="A7" s="118" t="s">
        <v>19</v>
      </c>
      <c r="B7" s="121" t="s">
        <v>25</v>
      </c>
    </row>
    <row r="8" spans="1:2" ht="38.25" customHeight="1" x14ac:dyDescent="0.25">
      <c r="A8" s="118" t="s">
        <v>20</v>
      </c>
      <c r="B8" s="121" t="s">
        <v>21</v>
      </c>
    </row>
    <row r="9" spans="1:2" ht="27.75" customHeight="1" x14ac:dyDescent="0.25">
      <c r="A9" s="118" t="s">
        <v>22</v>
      </c>
      <c r="B9" s="119" t="s">
        <v>23</v>
      </c>
    </row>
    <row r="10" spans="1:2" s="124" customFormat="1" ht="21.75" customHeight="1" x14ac:dyDescent="0.25">
      <c r="A10" s="122"/>
      <c r="B10" s="123"/>
    </row>
    <row r="11" spans="1:2" ht="16.5" customHeight="1" x14ac:dyDescent="0.25">
      <c r="A11" s="125" t="s">
        <v>103</v>
      </c>
      <c r="B11" s="126" t="s">
        <v>108</v>
      </c>
    </row>
    <row r="12" spans="1:2" x14ac:dyDescent="0.25">
      <c r="A12" s="127" t="s">
        <v>104</v>
      </c>
      <c r="B12" s="127" t="s">
        <v>105</v>
      </c>
    </row>
    <row r="13" spans="1:2" x14ac:dyDescent="0.25">
      <c r="A13" s="127"/>
      <c r="B13" s="128"/>
    </row>
    <row r="14" spans="1:2" x14ac:dyDescent="0.25">
      <c r="A14" s="127"/>
      <c r="B14" s="128"/>
    </row>
    <row r="21" spans="1:3" x14ac:dyDescent="0.25">
      <c r="C21" s="129"/>
    </row>
    <row r="23" spans="1:3" x14ac:dyDescent="0.25">
      <c r="C23" s="130"/>
    </row>
    <row r="26" spans="1:3" s="124" customFormat="1" x14ac:dyDescent="0.25">
      <c r="A26" s="120"/>
      <c r="B26" s="120"/>
      <c r="C26" s="120"/>
    </row>
    <row r="27" spans="1:3" ht="15" customHeight="1" x14ac:dyDescent="0.25"/>
    <row r="28" spans="1:3" ht="31.5" customHeight="1" x14ac:dyDescent="0.25"/>
  </sheetData>
  <mergeCells count="5">
    <mergeCell ref="A1:B1"/>
    <mergeCell ref="A3:B3"/>
    <mergeCell ref="A4:B4"/>
    <mergeCell ref="A5:B5"/>
    <mergeCell ref="A2:B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33"/>
  <sheetViews>
    <sheetView zoomScaleNormal="100" zoomScaleSheetLayoutView="85" workbookViewId="0">
      <pane xSplit="3" ySplit="7" topLeftCell="P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5.28515625" style="43" customWidth="1"/>
    <col min="2" max="2" width="41.140625" style="43" customWidth="1"/>
    <col min="3" max="3" width="14.28515625" style="43" customWidth="1"/>
    <col min="4" max="31" width="11.7109375" style="43" customWidth="1"/>
    <col min="32" max="262" width="9.140625" style="43"/>
    <col min="263" max="263" width="6.85546875" style="43" customWidth="1"/>
    <col min="264" max="264" width="41.140625" style="43" customWidth="1"/>
    <col min="265" max="265" width="14.28515625" style="43" customWidth="1"/>
    <col min="266" max="267" width="16.5703125" style="43" customWidth="1"/>
    <col min="268" max="518" width="9.140625" style="43"/>
    <col min="519" max="519" width="6.85546875" style="43" customWidth="1"/>
    <col min="520" max="520" width="41.140625" style="43" customWidth="1"/>
    <col min="521" max="521" width="14.28515625" style="43" customWidth="1"/>
    <col min="522" max="523" width="16.5703125" style="43" customWidth="1"/>
    <col min="524" max="774" width="9.140625" style="43"/>
    <col min="775" max="775" width="6.85546875" style="43" customWidth="1"/>
    <col min="776" max="776" width="41.140625" style="43" customWidth="1"/>
    <col min="777" max="777" width="14.28515625" style="43" customWidth="1"/>
    <col min="778" max="779" width="16.5703125" style="43" customWidth="1"/>
    <col min="780" max="1030" width="9.140625" style="43"/>
    <col min="1031" max="1031" width="6.85546875" style="43" customWidth="1"/>
    <col min="1032" max="1032" width="41.140625" style="43" customWidth="1"/>
    <col min="1033" max="1033" width="14.28515625" style="43" customWidth="1"/>
    <col min="1034" max="1035" width="16.5703125" style="43" customWidth="1"/>
    <col min="1036" max="1286" width="9.140625" style="43"/>
    <col min="1287" max="1287" width="6.85546875" style="43" customWidth="1"/>
    <col min="1288" max="1288" width="41.140625" style="43" customWidth="1"/>
    <col min="1289" max="1289" width="14.28515625" style="43" customWidth="1"/>
    <col min="1290" max="1291" width="16.5703125" style="43" customWidth="1"/>
    <col min="1292" max="1542" width="9.140625" style="43"/>
    <col min="1543" max="1543" width="6.85546875" style="43" customWidth="1"/>
    <col min="1544" max="1544" width="41.140625" style="43" customWidth="1"/>
    <col min="1545" max="1545" width="14.28515625" style="43" customWidth="1"/>
    <col min="1546" max="1547" width="16.5703125" style="43" customWidth="1"/>
    <col min="1548" max="1798" width="9.140625" style="43"/>
    <col min="1799" max="1799" width="6.85546875" style="43" customWidth="1"/>
    <col min="1800" max="1800" width="41.140625" style="43" customWidth="1"/>
    <col min="1801" max="1801" width="14.28515625" style="43" customWidth="1"/>
    <col min="1802" max="1803" width="16.5703125" style="43" customWidth="1"/>
    <col min="1804" max="2054" width="9.140625" style="43"/>
    <col min="2055" max="2055" width="6.85546875" style="43" customWidth="1"/>
    <col min="2056" max="2056" width="41.140625" style="43" customWidth="1"/>
    <col min="2057" max="2057" width="14.28515625" style="43" customWidth="1"/>
    <col min="2058" max="2059" width="16.5703125" style="43" customWidth="1"/>
    <col min="2060" max="2310" width="9.140625" style="43"/>
    <col min="2311" max="2311" width="6.85546875" style="43" customWidth="1"/>
    <col min="2312" max="2312" width="41.140625" style="43" customWidth="1"/>
    <col min="2313" max="2313" width="14.28515625" style="43" customWidth="1"/>
    <col min="2314" max="2315" width="16.5703125" style="43" customWidth="1"/>
    <col min="2316" max="2566" width="9.140625" style="43"/>
    <col min="2567" max="2567" width="6.85546875" style="43" customWidth="1"/>
    <col min="2568" max="2568" width="41.140625" style="43" customWidth="1"/>
    <col min="2569" max="2569" width="14.28515625" style="43" customWidth="1"/>
    <col min="2570" max="2571" width="16.5703125" style="43" customWidth="1"/>
    <col min="2572" max="2822" width="9.140625" style="43"/>
    <col min="2823" max="2823" width="6.85546875" style="43" customWidth="1"/>
    <col min="2824" max="2824" width="41.140625" style="43" customWidth="1"/>
    <col min="2825" max="2825" width="14.28515625" style="43" customWidth="1"/>
    <col min="2826" max="2827" width="16.5703125" style="43" customWidth="1"/>
    <col min="2828" max="3078" width="9.140625" style="43"/>
    <col min="3079" max="3079" width="6.85546875" style="43" customWidth="1"/>
    <col min="3080" max="3080" width="41.140625" style="43" customWidth="1"/>
    <col min="3081" max="3081" width="14.28515625" style="43" customWidth="1"/>
    <col min="3082" max="3083" width="16.5703125" style="43" customWidth="1"/>
    <col min="3084" max="3334" width="9.140625" style="43"/>
    <col min="3335" max="3335" width="6.85546875" style="43" customWidth="1"/>
    <col min="3336" max="3336" width="41.140625" style="43" customWidth="1"/>
    <col min="3337" max="3337" width="14.28515625" style="43" customWidth="1"/>
    <col min="3338" max="3339" width="16.5703125" style="43" customWidth="1"/>
    <col min="3340" max="3590" width="9.140625" style="43"/>
    <col min="3591" max="3591" width="6.85546875" style="43" customWidth="1"/>
    <col min="3592" max="3592" width="41.140625" style="43" customWidth="1"/>
    <col min="3593" max="3593" width="14.28515625" style="43" customWidth="1"/>
    <col min="3594" max="3595" width="16.5703125" style="43" customWidth="1"/>
    <col min="3596" max="3846" width="9.140625" style="43"/>
    <col min="3847" max="3847" width="6.85546875" style="43" customWidth="1"/>
    <col min="3848" max="3848" width="41.140625" style="43" customWidth="1"/>
    <col min="3849" max="3849" width="14.28515625" style="43" customWidth="1"/>
    <col min="3850" max="3851" width="16.5703125" style="43" customWidth="1"/>
    <col min="3852" max="4102" width="9.140625" style="43"/>
    <col min="4103" max="4103" width="6.85546875" style="43" customWidth="1"/>
    <col min="4104" max="4104" width="41.140625" style="43" customWidth="1"/>
    <col min="4105" max="4105" width="14.28515625" style="43" customWidth="1"/>
    <col min="4106" max="4107" width="16.5703125" style="43" customWidth="1"/>
    <col min="4108" max="4358" width="9.140625" style="43"/>
    <col min="4359" max="4359" width="6.85546875" style="43" customWidth="1"/>
    <col min="4360" max="4360" width="41.140625" style="43" customWidth="1"/>
    <col min="4361" max="4361" width="14.28515625" style="43" customWidth="1"/>
    <col min="4362" max="4363" width="16.5703125" style="43" customWidth="1"/>
    <col min="4364" max="4614" width="9.140625" style="43"/>
    <col min="4615" max="4615" width="6.85546875" style="43" customWidth="1"/>
    <col min="4616" max="4616" width="41.140625" style="43" customWidth="1"/>
    <col min="4617" max="4617" width="14.28515625" style="43" customWidth="1"/>
    <col min="4618" max="4619" width="16.5703125" style="43" customWidth="1"/>
    <col min="4620" max="4870" width="9.140625" style="43"/>
    <col min="4871" max="4871" width="6.85546875" style="43" customWidth="1"/>
    <col min="4872" max="4872" width="41.140625" style="43" customWidth="1"/>
    <col min="4873" max="4873" width="14.28515625" style="43" customWidth="1"/>
    <col min="4874" max="4875" width="16.5703125" style="43" customWidth="1"/>
    <col min="4876" max="5126" width="9.140625" style="43"/>
    <col min="5127" max="5127" width="6.85546875" style="43" customWidth="1"/>
    <col min="5128" max="5128" width="41.140625" style="43" customWidth="1"/>
    <col min="5129" max="5129" width="14.28515625" style="43" customWidth="1"/>
    <col min="5130" max="5131" width="16.5703125" style="43" customWidth="1"/>
    <col min="5132" max="5382" width="9.140625" style="43"/>
    <col min="5383" max="5383" width="6.85546875" style="43" customWidth="1"/>
    <col min="5384" max="5384" width="41.140625" style="43" customWidth="1"/>
    <col min="5385" max="5385" width="14.28515625" style="43" customWidth="1"/>
    <col min="5386" max="5387" width="16.5703125" style="43" customWidth="1"/>
    <col min="5388" max="5638" width="9.140625" style="43"/>
    <col min="5639" max="5639" width="6.85546875" style="43" customWidth="1"/>
    <col min="5640" max="5640" width="41.140625" style="43" customWidth="1"/>
    <col min="5641" max="5641" width="14.28515625" style="43" customWidth="1"/>
    <col min="5642" max="5643" width="16.5703125" style="43" customWidth="1"/>
    <col min="5644" max="5894" width="9.140625" style="43"/>
    <col min="5895" max="5895" width="6.85546875" style="43" customWidth="1"/>
    <col min="5896" max="5896" width="41.140625" style="43" customWidth="1"/>
    <col min="5897" max="5897" width="14.28515625" style="43" customWidth="1"/>
    <col min="5898" max="5899" width="16.5703125" style="43" customWidth="1"/>
    <col min="5900" max="6150" width="9.140625" style="43"/>
    <col min="6151" max="6151" width="6.85546875" style="43" customWidth="1"/>
    <col min="6152" max="6152" width="41.140625" style="43" customWidth="1"/>
    <col min="6153" max="6153" width="14.28515625" style="43" customWidth="1"/>
    <col min="6154" max="6155" width="16.5703125" style="43" customWidth="1"/>
    <col min="6156" max="6406" width="9.140625" style="43"/>
    <col min="6407" max="6407" width="6.85546875" style="43" customWidth="1"/>
    <col min="6408" max="6408" width="41.140625" style="43" customWidth="1"/>
    <col min="6409" max="6409" width="14.28515625" style="43" customWidth="1"/>
    <col min="6410" max="6411" width="16.5703125" style="43" customWidth="1"/>
    <col min="6412" max="6662" width="9.140625" style="43"/>
    <col min="6663" max="6663" width="6.85546875" style="43" customWidth="1"/>
    <col min="6664" max="6664" width="41.140625" style="43" customWidth="1"/>
    <col min="6665" max="6665" width="14.28515625" style="43" customWidth="1"/>
    <col min="6666" max="6667" width="16.5703125" style="43" customWidth="1"/>
    <col min="6668" max="6918" width="9.140625" style="43"/>
    <col min="6919" max="6919" width="6.85546875" style="43" customWidth="1"/>
    <col min="6920" max="6920" width="41.140625" style="43" customWidth="1"/>
    <col min="6921" max="6921" width="14.28515625" style="43" customWidth="1"/>
    <col min="6922" max="6923" width="16.5703125" style="43" customWidth="1"/>
    <col min="6924" max="7174" width="9.140625" style="43"/>
    <col min="7175" max="7175" width="6.85546875" style="43" customWidth="1"/>
    <col min="7176" max="7176" width="41.140625" style="43" customWidth="1"/>
    <col min="7177" max="7177" width="14.28515625" style="43" customWidth="1"/>
    <col min="7178" max="7179" width="16.5703125" style="43" customWidth="1"/>
    <col min="7180" max="7430" width="9.140625" style="43"/>
    <col min="7431" max="7431" width="6.85546875" style="43" customWidth="1"/>
    <col min="7432" max="7432" width="41.140625" style="43" customWidth="1"/>
    <col min="7433" max="7433" width="14.28515625" style="43" customWidth="1"/>
    <col min="7434" max="7435" width="16.5703125" style="43" customWidth="1"/>
    <col min="7436" max="7686" width="9.140625" style="43"/>
    <col min="7687" max="7687" width="6.85546875" style="43" customWidth="1"/>
    <col min="7688" max="7688" width="41.140625" style="43" customWidth="1"/>
    <col min="7689" max="7689" width="14.28515625" style="43" customWidth="1"/>
    <col min="7690" max="7691" width="16.5703125" style="43" customWidth="1"/>
    <col min="7692" max="7942" width="9.140625" style="43"/>
    <col min="7943" max="7943" width="6.85546875" style="43" customWidth="1"/>
    <col min="7944" max="7944" width="41.140625" style="43" customWidth="1"/>
    <col min="7945" max="7945" width="14.28515625" style="43" customWidth="1"/>
    <col min="7946" max="7947" width="16.5703125" style="43" customWidth="1"/>
    <col min="7948" max="8198" width="9.140625" style="43"/>
    <col min="8199" max="8199" width="6.85546875" style="43" customWidth="1"/>
    <col min="8200" max="8200" width="41.140625" style="43" customWidth="1"/>
    <col min="8201" max="8201" width="14.28515625" style="43" customWidth="1"/>
    <col min="8202" max="8203" width="16.5703125" style="43" customWidth="1"/>
    <col min="8204" max="8454" width="9.140625" style="43"/>
    <col min="8455" max="8455" width="6.85546875" style="43" customWidth="1"/>
    <col min="8456" max="8456" width="41.140625" style="43" customWidth="1"/>
    <col min="8457" max="8457" width="14.28515625" style="43" customWidth="1"/>
    <col min="8458" max="8459" width="16.5703125" style="43" customWidth="1"/>
    <col min="8460" max="8710" width="9.140625" style="43"/>
    <col min="8711" max="8711" width="6.85546875" style="43" customWidth="1"/>
    <col min="8712" max="8712" width="41.140625" style="43" customWidth="1"/>
    <col min="8713" max="8713" width="14.28515625" style="43" customWidth="1"/>
    <col min="8714" max="8715" width="16.5703125" style="43" customWidth="1"/>
    <col min="8716" max="8966" width="9.140625" style="43"/>
    <col min="8967" max="8967" width="6.85546875" style="43" customWidth="1"/>
    <col min="8968" max="8968" width="41.140625" style="43" customWidth="1"/>
    <col min="8969" max="8969" width="14.28515625" style="43" customWidth="1"/>
    <col min="8970" max="8971" width="16.5703125" style="43" customWidth="1"/>
    <col min="8972" max="9222" width="9.140625" style="43"/>
    <col min="9223" max="9223" width="6.85546875" style="43" customWidth="1"/>
    <col min="9224" max="9224" width="41.140625" style="43" customWidth="1"/>
    <col min="9225" max="9225" width="14.28515625" style="43" customWidth="1"/>
    <col min="9226" max="9227" width="16.5703125" style="43" customWidth="1"/>
    <col min="9228" max="9478" width="9.140625" style="43"/>
    <col min="9479" max="9479" width="6.85546875" style="43" customWidth="1"/>
    <col min="9480" max="9480" width="41.140625" style="43" customWidth="1"/>
    <col min="9481" max="9481" width="14.28515625" style="43" customWidth="1"/>
    <col min="9482" max="9483" width="16.5703125" style="43" customWidth="1"/>
    <col min="9484" max="9734" width="9.140625" style="43"/>
    <col min="9735" max="9735" width="6.85546875" style="43" customWidth="1"/>
    <col min="9736" max="9736" width="41.140625" style="43" customWidth="1"/>
    <col min="9737" max="9737" width="14.28515625" style="43" customWidth="1"/>
    <col min="9738" max="9739" width="16.5703125" style="43" customWidth="1"/>
    <col min="9740" max="9990" width="9.140625" style="43"/>
    <col min="9991" max="9991" width="6.85546875" style="43" customWidth="1"/>
    <col min="9992" max="9992" width="41.140625" style="43" customWidth="1"/>
    <col min="9993" max="9993" width="14.28515625" style="43" customWidth="1"/>
    <col min="9994" max="9995" width="16.5703125" style="43" customWidth="1"/>
    <col min="9996" max="10246" width="9.140625" style="43"/>
    <col min="10247" max="10247" width="6.85546875" style="43" customWidth="1"/>
    <col min="10248" max="10248" width="41.140625" style="43" customWidth="1"/>
    <col min="10249" max="10249" width="14.28515625" style="43" customWidth="1"/>
    <col min="10250" max="10251" width="16.5703125" style="43" customWidth="1"/>
    <col min="10252" max="10502" width="9.140625" style="43"/>
    <col min="10503" max="10503" width="6.85546875" style="43" customWidth="1"/>
    <col min="10504" max="10504" width="41.140625" style="43" customWidth="1"/>
    <col min="10505" max="10505" width="14.28515625" style="43" customWidth="1"/>
    <col min="10506" max="10507" width="16.5703125" style="43" customWidth="1"/>
    <col min="10508" max="10758" width="9.140625" style="43"/>
    <col min="10759" max="10759" width="6.85546875" style="43" customWidth="1"/>
    <col min="10760" max="10760" width="41.140625" style="43" customWidth="1"/>
    <col min="10761" max="10761" width="14.28515625" style="43" customWidth="1"/>
    <col min="10762" max="10763" width="16.5703125" style="43" customWidth="1"/>
    <col min="10764" max="11014" width="9.140625" style="43"/>
    <col min="11015" max="11015" width="6.85546875" style="43" customWidth="1"/>
    <col min="11016" max="11016" width="41.140625" style="43" customWidth="1"/>
    <col min="11017" max="11017" width="14.28515625" style="43" customWidth="1"/>
    <col min="11018" max="11019" width="16.5703125" style="43" customWidth="1"/>
    <col min="11020" max="11270" width="9.140625" style="43"/>
    <col min="11271" max="11271" width="6.85546875" style="43" customWidth="1"/>
    <col min="11272" max="11272" width="41.140625" style="43" customWidth="1"/>
    <col min="11273" max="11273" width="14.28515625" style="43" customWidth="1"/>
    <col min="11274" max="11275" width="16.5703125" style="43" customWidth="1"/>
    <col min="11276" max="11526" width="9.140625" style="43"/>
    <col min="11527" max="11527" width="6.85546875" style="43" customWidth="1"/>
    <col min="11528" max="11528" width="41.140625" style="43" customWidth="1"/>
    <col min="11529" max="11529" width="14.28515625" style="43" customWidth="1"/>
    <col min="11530" max="11531" width="16.5703125" style="43" customWidth="1"/>
    <col min="11532" max="11782" width="9.140625" style="43"/>
    <col min="11783" max="11783" width="6.85546875" style="43" customWidth="1"/>
    <col min="11784" max="11784" width="41.140625" style="43" customWidth="1"/>
    <col min="11785" max="11785" width="14.28515625" style="43" customWidth="1"/>
    <col min="11786" max="11787" width="16.5703125" style="43" customWidth="1"/>
    <col min="11788" max="12038" width="9.140625" style="43"/>
    <col min="12039" max="12039" width="6.85546875" style="43" customWidth="1"/>
    <col min="12040" max="12040" width="41.140625" style="43" customWidth="1"/>
    <col min="12041" max="12041" width="14.28515625" style="43" customWidth="1"/>
    <col min="12042" max="12043" width="16.5703125" style="43" customWidth="1"/>
    <col min="12044" max="12294" width="9.140625" style="43"/>
    <col min="12295" max="12295" width="6.85546875" style="43" customWidth="1"/>
    <col min="12296" max="12296" width="41.140625" style="43" customWidth="1"/>
    <col min="12297" max="12297" width="14.28515625" style="43" customWidth="1"/>
    <col min="12298" max="12299" width="16.5703125" style="43" customWidth="1"/>
    <col min="12300" max="12550" width="9.140625" style="43"/>
    <col min="12551" max="12551" width="6.85546875" style="43" customWidth="1"/>
    <col min="12552" max="12552" width="41.140625" style="43" customWidth="1"/>
    <col min="12553" max="12553" width="14.28515625" style="43" customWidth="1"/>
    <col min="12554" max="12555" width="16.5703125" style="43" customWidth="1"/>
    <col min="12556" max="12806" width="9.140625" style="43"/>
    <col min="12807" max="12807" width="6.85546875" style="43" customWidth="1"/>
    <col min="12808" max="12808" width="41.140625" style="43" customWidth="1"/>
    <col min="12809" max="12809" width="14.28515625" style="43" customWidth="1"/>
    <col min="12810" max="12811" width="16.5703125" style="43" customWidth="1"/>
    <col min="12812" max="13062" width="9.140625" style="43"/>
    <col min="13063" max="13063" width="6.85546875" style="43" customWidth="1"/>
    <col min="13064" max="13064" width="41.140625" style="43" customWidth="1"/>
    <col min="13065" max="13065" width="14.28515625" style="43" customWidth="1"/>
    <col min="13066" max="13067" width="16.5703125" style="43" customWidth="1"/>
    <col min="13068" max="13318" width="9.140625" style="43"/>
    <col min="13319" max="13319" width="6.85546875" style="43" customWidth="1"/>
    <col min="13320" max="13320" width="41.140625" style="43" customWidth="1"/>
    <col min="13321" max="13321" width="14.28515625" style="43" customWidth="1"/>
    <col min="13322" max="13323" width="16.5703125" style="43" customWidth="1"/>
    <col min="13324" max="13574" width="9.140625" style="43"/>
    <col min="13575" max="13575" width="6.85546875" style="43" customWidth="1"/>
    <col min="13576" max="13576" width="41.140625" style="43" customWidth="1"/>
    <col min="13577" max="13577" width="14.28515625" style="43" customWidth="1"/>
    <col min="13578" max="13579" width="16.5703125" style="43" customWidth="1"/>
    <col min="13580" max="13830" width="9.140625" style="43"/>
    <col min="13831" max="13831" width="6.85546875" style="43" customWidth="1"/>
    <col min="13832" max="13832" width="41.140625" style="43" customWidth="1"/>
    <col min="13833" max="13833" width="14.28515625" style="43" customWidth="1"/>
    <col min="13834" max="13835" width="16.5703125" style="43" customWidth="1"/>
    <col min="13836" max="14086" width="9.140625" style="43"/>
    <col min="14087" max="14087" width="6.85546875" style="43" customWidth="1"/>
    <col min="14088" max="14088" width="41.140625" style="43" customWidth="1"/>
    <col min="14089" max="14089" width="14.28515625" style="43" customWidth="1"/>
    <col min="14090" max="14091" width="16.5703125" style="43" customWidth="1"/>
    <col min="14092" max="14342" width="9.140625" style="43"/>
    <col min="14343" max="14343" width="6.85546875" style="43" customWidth="1"/>
    <col min="14344" max="14344" width="41.140625" style="43" customWidth="1"/>
    <col min="14345" max="14345" width="14.28515625" style="43" customWidth="1"/>
    <col min="14346" max="14347" width="16.5703125" style="43" customWidth="1"/>
    <col min="14348" max="14598" width="9.140625" style="43"/>
    <col min="14599" max="14599" width="6.85546875" style="43" customWidth="1"/>
    <col min="14600" max="14600" width="41.140625" style="43" customWidth="1"/>
    <col min="14601" max="14601" width="14.28515625" style="43" customWidth="1"/>
    <col min="14602" max="14603" width="16.5703125" style="43" customWidth="1"/>
    <col min="14604" max="14854" width="9.140625" style="43"/>
    <col min="14855" max="14855" width="6.85546875" style="43" customWidth="1"/>
    <col min="14856" max="14856" width="41.140625" style="43" customWidth="1"/>
    <col min="14857" max="14857" width="14.28515625" style="43" customWidth="1"/>
    <col min="14858" max="14859" width="16.5703125" style="43" customWidth="1"/>
    <col min="14860" max="15110" width="9.140625" style="43"/>
    <col min="15111" max="15111" width="6.85546875" style="43" customWidth="1"/>
    <col min="15112" max="15112" width="41.140625" style="43" customWidth="1"/>
    <col min="15113" max="15113" width="14.28515625" style="43" customWidth="1"/>
    <col min="15114" max="15115" width="16.5703125" style="43" customWidth="1"/>
    <col min="15116" max="15366" width="9.140625" style="43"/>
    <col min="15367" max="15367" width="6.85546875" style="43" customWidth="1"/>
    <col min="15368" max="15368" width="41.140625" style="43" customWidth="1"/>
    <col min="15369" max="15369" width="14.28515625" style="43" customWidth="1"/>
    <col min="15370" max="15371" width="16.5703125" style="43" customWidth="1"/>
    <col min="15372" max="15622" width="9.140625" style="43"/>
    <col min="15623" max="15623" width="6.85546875" style="43" customWidth="1"/>
    <col min="15624" max="15624" width="41.140625" style="43" customWidth="1"/>
    <col min="15625" max="15625" width="14.28515625" style="43" customWidth="1"/>
    <col min="15626" max="15627" width="16.5703125" style="43" customWidth="1"/>
    <col min="15628" max="15878" width="9.140625" style="43"/>
    <col min="15879" max="15879" width="6.85546875" style="43" customWidth="1"/>
    <col min="15880" max="15880" width="41.140625" style="43" customWidth="1"/>
    <col min="15881" max="15881" width="14.28515625" style="43" customWidth="1"/>
    <col min="15882" max="15883" width="16.5703125" style="43" customWidth="1"/>
    <col min="15884" max="16134" width="9.140625" style="43"/>
    <col min="16135" max="16135" width="6.85546875" style="43" customWidth="1"/>
    <col min="16136" max="16136" width="41.140625" style="43" customWidth="1"/>
    <col min="16137" max="16137" width="14.28515625" style="43" customWidth="1"/>
    <col min="16138" max="16139" width="16.5703125" style="43" customWidth="1"/>
    <col min="16140" max="16384" width="9.140625" style="43"/>
  </cols>
  <sheetData>
    <row r="1" spans="1:31" x14ac:dyDescent="0.25">
      <c r="A1" s="40" t="s">
        <v>26</v>
      </c>
      <c r="B1" s="40"/>
      <c r="C1" s="40"/>
      <c r="D1" s="41"/>
      <c r="E1" s="41"/>
      <c r="F1" s="41"/>
      <c r="G1" s="42">
        <v>0</v>
      </c>
      <c r="K1" s="42">
        <v>0</v>
      </c>
      <c r="O1" s="42">
        <v>0</v>
      </c>
      <c r="S1" s="42">
        <v>4.6185277824406512E-14</v>
      </c>
      <c r="W1" s="42">
        <v>-9.0594198809412774E-14</v>
      </c>
      <c r="AA1" s="42">
        <v>3.694822225952521E-13</v>
      </c>
      <c r="AE1" s="42">
        <v>-1.000000082740371E-6</v>
      </c>
    </row>
    <row r="2" spans="1:31" x14ac:dyDescent="0.25">
      <c r="A2" s="44" t="s">
        <v>27</v>
      </c>
      <c r="B2" s="44" t="s">
        <v>28</v>
      </c>
      <c r="C2" s="44" t="s">
        <v>6</v>
      </c>
      <c r="D2" s="45" t="s">
        <v>28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9"/>
    </row>
    <row r="3" spans="1:31" x14ac:dyDescent="0.25">
      <c r="A3" s="50"/>
      <c r="B3" s="50"/>
      <c r="C3" s="50"/>
      <c r="D3" s="51" t="s">
        <v>63</v>
      </c>
      <c r="E3" s="51"/>
      <c r="F3" s="51"/>
      <c r="G3" s="51"/>
      <c r="H3" s="51" t="s">
        <v>64</v>
      </c>
      <c r="I3" s="51"/>
      <c r="J3" s="51"/>
      <c r="K3" s="51"/>
      <c r="L3" s="51" t="s">
        <v>65</v>
      </c>
      <c r="M3" s="51"/>
      <c r="N3" s="51"/>
      <c r="O3" s="51"/>
      <c r="P3" s="51" t="s">
        <v>66</v>
      </c>
      <c r="Q3" s="51"/>
      <c r="R3" s="51"/>
      <c r="S3" s="51"/>
      <c r="T3" s="51" t="s">
        <v>67</v>
      </c>
      <c r="U3" s="51"/>
      <c r="V3" s="51"/>
      <c r="W3" s="51"/>
      <c r="X3" s="51" t="s">
        <v>68</v>
      </c>
      <c r="Y3" s="51"/>
      <c r="Z3" s="51"/>
      <c r="AA3" s="51"/>
      <c r="AB3" s="51" t="s">
        <v>69</v>
      </c>
      <c r="AC3" s="51"/>
      <c r="AD3" s="51"/>
      <c r="AE3" s="51"/>
    </row>
    <row r="4" spans="1:31" x14ac:dyDescent="0.25">
      <c r="A4" s="50"/>
      <c r="B4" s="50"/>
      <c r="C4" s="50"/>
      <c r="D4" s="52" t="s">
        <v>107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6"/>
    </row>
    <row r="5" spans="1:31" x14ac:dyDescent="0.25">
      <c r="A5" s="50"/>
      <c r="B5" s="50"/>
      <c r="C5" s="50"/>
      <c r="D5" s="57" t="s">
        <v>29</v>
      </c>
      <c r="E5" s="45" t="s">
        <v>30</v>
      </c>
      <c r="F5" s="46"/>
      <c r="G5" s="47"/>
      <c r="H5" s="57" t="s">
        <v>29</v>
      </c>
      <c r="I5" s="45" t="s">
        <v>30</v>
      </c>
      <c r="J5" s="46"/>
      <c r="K5" s="47"/>
      <c r="L5" s="57" t="s">
        <v>29</v>
      </c>
      <c r="M5" s="45" t="s">
        <v>30</v>
      </c>
      <c r="N5" s="46"/>
      <c r="O5" s="47"/>
      <c r="P5" s="57" t="s">
        <v>29</v>
      </c>
      <c r="Q5" s="45" t="s">
        <v>30</v>
      </c>
      <c r="R5" s="46"/>
      <c r="S5" s="47"/>
      <c r="T5" s="57" t="s">
        <v>29</v>
      </c>
      <c r="U5" s="45" t="s">
        <v>30</v>
      </c>
      <c r="V5" s="46"/>
      <c r="W5" s="47"/>
      <c r="X5" s="57" t="s">
        <v>29</v>
      </c>
      <c r="Y5" s="45" t="s">
        <v>30</v>
      </c>
      <c r="Z5" s="46"/>
      <c r="AA5" s="47"/>
      <c r="AB5" s="57" t="s">
        <v>29</v>
      </c>
      <c r="AC5" s="45" t="s">
        <v>30</v>
      </c>
      <c r="AD5" s="46"/>
      <c r="AE5" s="47"/>
    </row>
    <row r="6" spans="1:31" x14ac:dyDescent="0.25">
      <c r="A6" s="58"/>
      <c r="B6" s="58"/>
      <c r="C6" s="58"/>
      <c r="D6" s="57" t="s">
        <v>31</v>
      </c>
      <c r="E6" s="57" t="s">
        <v>32</v>
      </c>
      <c r="F6" s="57" t="s">
        <v>33</v>
      </c>
      <c r="G6" s="57" t="s">
        <v>31</v>
      </c>
      <c r="H6" s="57" t="s">
        <v>31</v>
      </c>
      <c r="I6" s="57" t="s">
        <v>32</v>
      </c>
      <c r="J6" s="57" t="s">
        <v>33</v>
      </c>
      <c r="K6" s="57" t="s">
        <v>31</v>
      </c>
      <c r="L6" s="57" t="s">
        <v>31</v>
      </c>
      <c r="M6" s="57" t="s">
        <v>32</v>
      </c>
      <c r="N6" s="57" t="s">
        <v>33</v>
      </c>
      <c r="O6" s="57" t="s">
        <v>31</v>
      </c>
      <c r="P6" s="57" t="s">
        <v>31</v>
      </c>
      <c r="Q6" s="57" t="s">
        <v>32</v>
      </c>
      <c r="R6" s="57" t="s">
        <v>33</v>
      </c>
      <c r="S6" s="57" t="s">
        <v>31</v>
      </c>
      <c r="T6" s="57" t="s">
        <v>31</v>
      </c>
      <c r="U6" s="57" t="s">
        <v>32</v>
      </c>
      <c r="V6" s="57" t="s">
        <v>33</v>
      </c>
      <c r="W6" s="57" t="s">
        <v>31</v>
      </c>
      <c r="X6" s="57" t="s">
        <v>31</v>
      </c>
      <c r="Y6" s="57" t="s">
        <v>32</v>
      </c>
      <c r="Z6" s="57" t="s">
        <v>33</v>
      </c>
      <c r="AA6" s="57" t="s">
        <v>31</v>
      </c>
      <c r="AB6" s="57" t="s">
        <v>31</v>
      </c>
      <c r="AC6" s="57" t="s">
        <v>32</v>
      </c>
      <c r="AD6" s="57" t="s">
        <v>33</v>
      </c>
      <c r="AE6" s="57" t="s">
        <v>31</v>
      </c>
    </row>
    <row r="7" spans="1:31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  <c r="AA7" s="59">
        <v>27</v>
      </c>
      <c r="AB7" s="59">
        <v>28</v>
      </c>
      <c r="AC7" s="59">
        <v>29</v>
      </c>
      <c r="AD7" s="59">
        <v>30</v>
      </c>
      <c r="AE7" s="59">
        <v>31</v>
      </c>
    </row>
    <row r="8" spans="1:31" x14ac:dyDescent="0.25">
      <c r="A8" s="60" t="s">
        <v>1</v>
      </c>
      <c r="B8" s="61" t="s">
        <v>34</v>
      </c>
      <c r="C8" s="60" t="s">
        <v>4</v>
      </c>
      <c r="D8" s="62">
        <v>1210.6000000000001</v>
      </c>
      <c r="E8" s="62">
        <v>448.09999999999997</v>
      </c>
      <c r="F8" s="62">
        <v>443.90000000000003</v>
      </c>
      <c r="G8" s="63">
        <v>892</v>
      </c>
      <c r="H8" s="64">
        <v>157.13333333333333</v>
      </c>
      <c r="I8" s="62">
        <v>91.6</v>
      </c>
      <c r="J8" s="62">
        <v>58.800000000000004</v>
      </c>
      <c r="K8" s="63">
        <v>150.4</v>
      </c>
      <c r="L8" s="64">
        <v>295.80000000000007</v>
      </c>
      <c r="M8" s="62">
        <v>139.25</v>
      </c>
      <c r="N8" s="62">
        <v>171.4</v>
      </c>
      <c r="O8" s="63">
        <v>310.64999999999998</v>
      </c>
      <c r="P8" s="64">
        <v>14211.898103</v>
      </c>
      <c r="Q8" s="65">
        <v>4694.2574210000002</v>
      </c>
      <c r="R8" s="65">
        <v>4359.45</v>
      </c>
      <c r="S8" s="66">
        <v>9053.7074209999992</v>
      </c>
      <c r="T8" s="64">
        <v>1659.3553999999999</v>
      </c>
      <c r="U8" s="62">
        <v>904.8</v>
      </c>
      <c r="V8" s="62">
        <v>892.8</v>
      </c>
      <c r="W8" s="63">
        <v>1797.6</v>
      </c>
      <c r="X8" s="64">
        <v>2553.6499999999996</v>
      </c>
      <c r="Y8" s="62">
        <v>1228.55</v>
      </c>
      <c r="Z8" s="62">
        <v>1204.5</v>
      </c>
      <c r="AA8" s="63">
        <v>2433.0500000000002</v>
      </c>
      <c r="AB8" s="64">
        <v>1616.6499999999996</v>
      </c>
      <c r="AC8" s="67">
        <v>674.6</v>
      </c>
      <c r="AD8" s="65">
        <v>882.29000000000008</v>
      </c>
      <c r="AE8" s="66">
        <v>1556.89</v>
      </c>
    </row>
    <row r="9" spans="1:31" x14ac:dyDescent="0.25">
      <c r="A9" s="68" t="s">
        <v>35</v>
      </c>
      <c r="B9" s="69" t="s">
        <v>36</v>
      </c>
      <c r="C9" s="29" t="s">
        <v>4</v>
      </c>
      <c r="D9" s="70">
        <v>0</v>
      </c>
      <c r="E9" s="70">
        <v>0</v>
      </c>
      <c r="F9" s="70">
        <v>0</v>
      </c>
      <c r="G9" s="71">
        <v>0</v>
      </c>
      <c r="H9" s="72">
        <v>157.13333333333333</v>
      </c>
      <c r="I9" s="70">
        <v>91.6</v>
      </c>
      <c r="J9" s="70">
        <v>58.800000000000004</v>
      </c>
      <c r="K9" s="71">
        <v>150.4</v>
      </c>
      <c r="L9" s="72">
        <v>295.80000000000007</v>
      </c>
      <c r="M9" s="70">
        <v>139.25</v>
      </c>
      <c r="N9" s="70">
        <v>171.4</v>
      </c>
      <c r="O9" s="71">
        <v>310.64999999999998</v>
      </c>
      <c r="P9" s="72">
        <v>14211.898103</v>
      </c>
      <c r="Q9" s="70">
        <v>4694.2574210000002</v>
      </c>
      <c r="R9" s="70">
        <v>4359.45</v>
      </c>
      <c r="S9" s="73">
        <v>9053.7074209999992</v>
      </c>
      <c r="T9" s="72">
        <v>0</v>
      </c>
      <c r="U9" s="70">
        <v>0</v>
      </c>
      <c r="V9" s="70">
        <v>0</v>
      </c>
      <c r="W9" s="71">
        <v>0</v>
      </c>
      <c r="X9" s="72">
        <v>2553.6499999999996</v>
      </c>
      <c r="Y9" s="70">
        <v>1228.55</v>
      </c>
      <c r="Z9" s="70">
        <v>1204.5</v>
      </c>
      <c r="AA9" s="71">
        <v>2433.0500000000002</v>
      </c>
      <c r="AB9" s="72">
        <v>1616.6499999999996</v>
      </c>
      <c r="AC9" s="74">
        <v>674.6</v>
      </c>
      <c r="AD9" s="70">
        <v>882.29000000000008</v>
      </c>
      <c r="AE9" s="73">
        <v>1556.89</v>
      </c>
    </row>
    <row r="10" spans="1:31" x14ac:dyDescent="0.25">
      <c r="A10" s="68"/>
      <c r="B10" s="69" t="s">
        <v>37</v>
      </c>
      <c r="C10" s="29" t="s">
        <v>4</v>
      </c>
      <c r="D10" s="70">
        <v>0</v>
      </c>
      <c r="E10" s="74"/>
      <c r="F10" s="75"/>
      <c r="G10" s="71"/>
      <c r="H10" s="72">
        <v>157.13333333333333</v>
      </c>
      <c r="I10" s="74">
        <v>91.6</v>
      </c>
      <c r="J10" s="75">
        <v>58.800000000000004</v>
      </c>
      <c r="K10" s="71">
        <v>150.4</v>
      </c>
      <c r="L10" s="72">
        <v>295.80000000000007</v>
      </c>
      <c r="M10" s="74">
        <v>139.25</v>
      </c>
      <c r="N10" s="75">
        <v>171.4</v>
      </c>
      <c r="O10" s="71">
        <v>310.64999999999998</v>
      </c>
      <c r="P10" s="72">
        <v>14211.898103</v>
      </c>
      <c r="Q10" s="74">
        <v>4694.2574210000002</v>
      </c>
      <c r="R10" s="75">
        <v>4359.45</v>
      </c>
      <c r="S10" s="73">
        <v>9053.7074209999992</v>
      </c>
      <c r="T10" s="72">
        <v>0</v>
      </c>
      <c r="U10" s="74"/>
      <c r="V10" s="75"/>
      <c r="W10" s="71"/>
      <c r="X10" s="72">
        <v>2553.6499999999996</v>
      </c>
      <c r="Y10" s="74">
        <v>1228.55</v>
      </c>
      <c r="Z10" s="75">
        <v>1204.5</v>
      </c>
      <c r="AA10" s="71">
        <v>2433.0500000000002</v>
      </c>
      <c r="AB10" s="72">
        <v>1616.6499999999996</v>
      </c>
      <c r="AC10" s="74">
        <v>674.6</v>
      </c>
      <c r="AD10" s="75">
        <v>882.29000000000008</v>
      </c>
      <c r="AE10" s="73">
        <v>1556.89</v>
      </c>
    </row>
    <row r="11" spans="1:31" x14ac:dyDescent="0.25">
      <c r="A11" s="68"/>
      <c r="B11" s="69" t="s">
        <v>38</v>
      </c>
      <c r="C11" s="29" t="s">
        <v>4</v>
      </c>
      <c r="D11" s="70">
        <v>0</v>
      </c>
      <c r="E11" s="74"/>
      <c r="F11" s="75"/>
      <c r="G11" s="71"/>
      <c r="H11" s="72">
        <v>0</v>
      </c>
      <c r="I11" s="74"/>
      <c r="J11" s="75"/>
      <c r="K11" s="71"/>
      <c r="L11" s="72">
        <v>0</v>
      </c>
      <c r="M11" s="74"/>
      <c r="N11" s="75"/>
      <c r="O11" s="71"/>
      <c r="P11" s="72">
        <v>0</v>
      </c>
      <c r="Q11" s="74"/>
      <c r="R11" s="75"/>
      <c r="S11" s="73"/>
      <c r="T11" s="72">
        <v>0</v>
      </c>
      <c r="U11" s="74"/>
      <c r="V11" s="75"/>
      <c r="W11" s="71"/>
      <c r="X11" s="72">
        <v>0</v>
      </c>
      <c r="Y11" s="74"/>
      <c r="Z11" s="75"/>
      <c r="AA11" s="71"/>
      <c r="AB11" s="72">
        <v>0</v>
      </c>
      <c r="AC11" s="74"/>
      <c r="AD11" s="75"/>
      <c r="AE11" s="73"/>
    </row>
    <row r="12" spans="1:31" x14ac:dyDescent="0.25">
      <c r="A12" s="68" t="s">
        <v>39</v>
      </c>
      <c r="B12" s="69" t="s">
        <v>40</v>
      </c>
      <c r="C12" s="29" t="s">
        <v>4</v>
      </c>
      <c r="D12" s="70">
        <v>1210.6000000000001</v>
      </c>
      <c r="E12" s="74">
        <v>448.09999999999997</v>
      </c>
      <c r="F12" s="75">
        <v>443.90000000000003</v>
      </c>
      <c r="G12" s="71">
        <v>892</v>
      </c>
      <c r="H12" s="72">
        <v>0</v>
      </c>
      <c r="I12" s="74"/>
      <c r="J12" s="75"/>
      <c r="K12" s="71"/>
      <c r="L12" s="72">
        <v>0</v>
      </c>
      <c r="M12" s="74"/>
      <c r="N12" s="75"/>
      <c r="O12" s="71"/>
      <c r="P12" s="72">
        <v>0</v>
      </c>
      <c r="Q12" s="74"/>
      <c r="R12" s="75"/>
      <c r="S12" s="73"/>
      <c r="T12" s="72">
        <v>1659.3553999999999</v>
      </c>
      <c r="U12" s="74">
        <v>904.8</v>
      </c>
      <c r="V12" s="75">
        <v>892.8</v>
      </c>
      <c r="W12" s="71">
        <v>1797.6</v>
      </c>
      <c r="X12" s="72">
        <v>0</v>
      </c>
      <c r="Y12" s="74"/>
      <c r="Z12" s="75"/>
      <c r="AA12" s="71"/>
      <c r="AB12" s="72">
        <v>0</v>
      </c>
      <c r="AC12" s="74"/>
      <c r="AD12" s="75"/>
      <c r="AE12" s="73"/>
    </row>
    <row r="13" spans="1:31" x14ac:dyDescent="0.25">
      <c r="A13" s="68" t="s">
        <v>2</v>
      </c>
      <c r="B13" s="69" t="s">
        <v>41</v>
      </c>
      <c r="C13" s="29" t="s">
        <v>4</v>
      </c>
      <c r="D13" s="70"/>
      <c r="E13" s="74"/>
      <c r="F13" s="75"/>
      <c r="G13" s="71"/>
      <c r="H13" s="72"/>
      <c r="I13" s="74"/>
      <c r="J13" s="75"/>
      <c r="K13" s="71"/>
      <c r="L13" s="72"/>
      <c r="M13" s="74"/>
      <c r="N13" s="75"/>
      <c r="O13" s="71"/>
      <c r="P13" s="72"/>
      <c r="Q13" s="74"/>
      <c r="R13" s="75"/>
      <c r="S13" s="73"/>
      <c r="T13" s="72"/>
      <c r="U13" s="74"/>
      <c r="V13" s="75"/>
      <c r="W13" s="71"/>
      <c r="X13" s="72">
        <v>0</v>
      </c>
      <c r="Y13" s="74"/>
      <c r="Z13" s="75"/>
      <c r="AA13" s="71"/>
      <c r="AB13" s="72">
        <v>0</v>
      </c>
      <c r="AC13" s="74"/>
      <c r="AD13" s="75"/>
      <c r="AE13" s="73"/>
    </row>
    <row r="14" spans="1:31" ht="29.25" x14ac:dyDescent="0.25">
      <c r="A14" s="76" t="s">
        <v>0</v>
      </c>
      <c r="B14" s="77" t="s">
        <v>42</v>
      </c>
      <c r="C14" s="78" t="s">
        <v>4</v>
      </c>
      <c r="D14" s="79">
        <v>50</v>
      </c>
      <c r="E14" s="79">
        <v>12</v>
      </c>
      <c r="F14" s="79">
        <v>25</v>
      </c>
      <c r="G14" s="80">
        <v>37</v>
      </c>
      <c r="H14" s="81">
        <v>59</v>
      </c>
      <c r="I14" s="79">
        <v>25.200000000000003</v>
      </c>
      <c r="J14" s="79">
        <v>30.8</v>
      </c>
      <c r="K14" s="80">
        <v>56</v>
      </c>
      <c r="L14" s="81">
        <v>17.600000000000001</v>
      </c>
      <c r="M14" s="79">
        <v>5.3</v>
      </c>
      <c r="N14" s="79">
        <v>7.3000000000000007</v>
      </c>
      <c r="O14" s="80">
        <v>12.600000000000001</v>
      </c>
      <c r="P14" s="82">
        <v>7775.485482</v>
      </c>
      <c r="Q14" s="79">
        <v>3477.7799999999997</v>
      </c>
      <c r="R14" s="79">
        <v>3010.9299999999994</v>
      </c>
      <c r="S14" s="83">
        <v>6488.7099999999991</v>
      </c>
      <c r="T14" s="81">
        <v>309.27599999999995</v>
      </c>
      <c r="U14" s="79">
        <v>156</v>
      </c>
      <c r="V14" s="79">
        <v>156</v>
      </c>
      <c r="W14" s="80">
        <v>312</v>
      </c>
      <c r="X14" s="81">
        <v>515.6</v>
      </c>
      <c r="Y14" s="79">
        <v>317.39999999999998</v>
      </c>
      <c r="Z14" s="79">
        <v>289.49999999999994</v>
      </c>
      <c r="AA14" s="80">
        <v>606.89999999999986</v>
      </c>
      <c r="AB14" s="81">
        <v>33.599999999999994</v>
      </c>
      <c r="AC14" s="84">
        <v>4</v>
      </c>
      <c r="AD14" s="79">
        <v>5.0000010000000001</v>
      </c>
      <c r="AE14" s="83">
        <v>9.000001000000001</v>
      </c>
    </row>
    <row r="15" spans="1:31" x14ac:dyDescent="0.25">
      <c r="A15" s="68" t="s">
        <v>43</v>
      </c>
      <c r="B15" s="28" t="s">
        <v>44</v>
      </c>
      <c r="C15" s="29" t="s">
        <v>4</v>
      </c>
      <c r="D15" s="70"/>
      <c r="E15" s="74"/>
      <c r="F15" s="75"/>
      <c r="G15" s="71"/>
      <c r="H15" s="72"/>
      <c r="I15" s="74"/>
      <c r="J15" s="75"/>
      <c r="K15" s="71"/>
      <c r="L15" s="72"/>
      <c r="M15" s="74"/>
      <c r="N15" s="75"/>
      <c r="O15" s="71">
        <v>0</v>
      </c>
      <c r="P15" s="85">
        <v>0</v>
      </c>
      <c r="Q15" s="74">
        <v>1854.6798570000001</v>
      </c>
      <c r="R15" s="74">
        <v>1645.8002299999998</v>
      </c>
      <c r="S15" s="73">
        <v>3500.4800869999999</v>
      </c>
      <c r="T15" s="85">
        <v>0</v>
      </c>
      <c r="U15" s="74"/>
      <c r="V15" s="75"/>
      <c r="W15" s="71"/>
      <c r="X15" s="85">
        <v>0</v>
      </c>
      <c r="Y15" s="74"/>
      <c r="Z15" s="75"/>
      <c r="AA15" s="71"/>
      <c r="AB15" s="72">
        <v>0</v>
      </c>
      <c r="AC15" s="74"/>
      <c r="AD15" s="75"/>
      <c r="AE15" s="73"/>
    </row>
    <row r="16" spans="1:31" x14ac:dyDescent="0.25">
      <c r="A16" s="68" t="s">
        <v>45</v>
      </c>
      <c r="B16" s="28" t="s">
        <v>46</v>
      </c>
      <c r="C16" s="29" t="s">
        <v>4</v>
      </c>
      <c r="D16" s="70"/>
      <c r="E16" s="74"/>
      <c r="F16" s="75"/>
      <c r="G16" s="71"/>
      <c r="H16" s="72"/>
      <c r="I16" s="74">
        <v>12.8</v>
      </c>
      <c r="J16" s="75">
        <v>7.6000000000000005</v>
      </c>
      <c r="K16" s="71">
        <v>20.400000000000002</v>
      </c>
      <c r="L16" s="72"/>
      <c r="M16" s="74">
        <v>1.3</v>
      </c>
      <c r="N16" s="75">
        <v>2</v>
      </c>
      <c r="O16" s="71">
        <v>3.3</v>
      </c>
      <c r="P16" s="85">
        <v>0</v>
      </c>
      <c r="Q16" s="74">
        <v>1616.8001429999999</v>
      </c>
      <c r="R16" s="74">
        <v>1358.8297700000001</v>
      </c>
      <c r="S16" s="73">
        <v>2975.6299129999998</v>
      </c>
      <c r="T16" s="85">
        <v>0</v>
      </c>
      <c r="U16" s="74">
        <v>30</v>
      </c>
      <c r="V16" s="75">
        <v>31</v>
      </c>
      <c r="W16" s="71">
        <v>61</v>
      </c>
      <c r="X16" s="85">
        <v>0</v>
      </c>
      <c r="Y16" s="74">
        <v>243.39999999999998</v>
      </c>
      <c r="Z16" s="75">
        <v>212.7</v>
      </c>
      <c r="AA16" s="71">
        <v>456.09999999999997</v>
      </c>
      <c r="AB16" s="72">
        <v>0</v>
      </c>
      <c r="AC16" s="74"/>
      <c r="AD16" s="75"/>
      <c r="AE16" s="73"/>
    </row>
    <row r="17" spans="1:33" x14ac:dyDescent="0.25">
      <c r="A17" s="68" t="s">
        <v>47</v>
      </c>
      <c r="B17" s="28" t="s">
        <v>48</v>
      </c>
      <c r="C17" s="29" t="s">
        <v>4</v>
      </c>
      <c r="D17" s="70">
        <v>50</v>
      </c>
      <c r="E17" s="74">
        <v>12</v>
      </c>
      <c r="F17" s="75">
        <v>25</v>
      </c>
      <c r="G17" s="71">
        <v>37</v>
      </c>
      <c r="H17" s="72">
        <v>59</v>
      </c>
      <c r="I17" s="74">
        <v>12.400000000000002</v>
      </c>
      <c r="J17" s="75">
        <v>23.2</v>
      </c>
      <c r="K17" s="71">
        <v>35.6</v>
      </c>
      <c r="L17" s="72">
        <v>17.600000000000001</v>
      </c>
      <c r="M17" s="74">
        <v>4</v>
      </c>
      <c r="N17" s="75">
        <v>5.3000000000000007</v>
      </c>
      <c r="O17" s="71">
        <v>9.3000000000000007</v>
      </c>
      <c r="P17" s="85">
        <v>7775.485482</v>
      </c>
      <c r="Q17" s="74">
        <v>6.2999999999997272</v>
      </c>
      <c r="R17" s="74">
        <v>6.2999999999994998</v>
      </c>
      <c r="S17" s="73">
        <v>12.599999999999227</v>
      </c>
      <c r="T17" s="85">
        <v>309.27599999999995</v>
      </c>
      <c r="U17" s="74">
        <v>126</v>
      </c>
      <c r="V17" s="75">
        <v>125</v>
      </c>
      <c r="W17" s="71">
        <v>251</v>
      </c>
      <c r="X17" s="85">
        <v>515.6</v>
      </c>
      <c r="Y17" s="74">
        <v>74</v>
      </c>
      <c r="Z17" s="75">
        <v>76.799999999999955</v>
      </c>
      <c r="AA17" s="71">
        <v>150.79999999999995</v>
      </c>
      <c r="AB17" s="72">
        <v>33.599999999999994</v>
      </c>
      <c r="AC17" s="74">
        <v>4</v>
      </c>
      <c r="AD17" s="75">
        <v>5.0000010000000001</v>
      </c>
      <c r="AE17" s="73">
        <v>9.000001000000001</v>
      </c>
    </row>
    <row r="18" spans="1:33" x14ac:dyDescent="0.25">
      <c r="A18" s="27" t="s">
        <v>3</v>
      </c>
      <c r="B18" s="86" t="s">
        <v>49</v>
      </c>
      <c r="C18" s="29" t="s">
        <v>4</v>
      </c>
      <c r="D18" s="87">
        <v>1160.6000000000001</v>
      </c>
      <c r="E18" s="87">
        <v>436.09999999999997</v>
      </c>
      <c r="F18" s="87">
        <v>418.90000000000003</v>
      </c>
      <c r="G18" s="80">
        <v>855</v>
      </c>
      <c r="H18" s="88">
        <v>98.133333333333326</v>
      </c>
      <c r="I18" s="87">
        <v>66.399999999999991</v>
      </c>
      <c r="J18" s="87">
        <v>28.000000000000004</v>
      </c>
      <c r="K18" s="80">
        <v>94.399999999999991</v>
      </c>
      <c r="L18" s="88">
        <v>278.20000000000005</v>
      </c>
      <c r="M18" s="87">
        <v>133.94999999999999</v>
      </c>
      <c r="N18" s="87">
        <v>164.1</v>
      </c>
      <c r="O18" s="80">
        <v>298.04999999999995</v>
      </c>
      <c r="P18" s="88">
        <v>6436.4126209999995</v>
      </c>
      <c r="Q18" s="87">
        <v>1216.4774210000005</v>
      </c>
      <c r="R18" s="87">
        <v>1348.5200000000004</v>
      </c>
      <c r="S18" s="83">
        <v>2564.9974210000009</v>
      </c>
      <c r="T18" s="88">
        <v>1350.0794000000001</v>
      </c>
      <c r="U18" s="87">
        <v>748.8</v>
      </c>
      <c r="V18" s="87">
        <v>736.8</v>
      </c>
      <c r="W18" s="80">
        <v>1485.6</v>
      </c>
      <c r="X18" s="88">
        <v>2038.0499999999997</v>
      </c>
      <c r="Y18" s="87">
        <v>911.15</v>
      </c>
      <c r="Z18" s="87">
        <v>915</v>
      </c>
      <c r="AA18" s="80">
        <v>1826.15</v>
      </c>
      <c r="AB18" s="88">
        <v>1583.0499999999997</v>
      </c>
      <c r="AC18" s="89">
        <v>670.6</v>
      </c>
      <c r="AD18" s="87">
        <v>877.28999900000008</v>
      </c>
      <c r="AE18" s="83">
        <v>1547.889999</v>
      </c>
    </row>
    <row r="19" spans="1:33" s="39" customFormat="1" x14ac:dyDescent="0.25">
      <c r="A19" s="31"/>
      <c r="B19" s="32" t="s">
        <v>50</v>
      </c>
      <c r="C19" s="33"/>
      <c r="D19" s="34">
        <v>1160.5999999999999</v>
      </c>
      <c r="E19" s="34">
        <v>436.1</v>
      </c>
      <c r="F19" s="34">
        <v>418.9</v>
      </c>
      <c r="G19" s="35">
        <v>855</v>
      </c>
      <c r="H19" s="36">
        <v>96.48333333333332</v>
      </c>
      <c r="I19" s="34">
        <v>66.400000000000006</v>
      </c>
      <c r="J19" s="34">
        <v>28</v>
      </c>
      <c r="K19" s="35">
        <v>94.4</v>
      </c>
      <c r="L19" s="36">
        <v>278.19999999999993</v>
      </c>
      <c r="M19" s="34">
        <v>133.94999999999999</v>
      </c>
      <c r="N19" s="34">
        <v>164.10000000000002</v>
      </c>
      <c r="O19" s="35">
        <v>298.05</v>
      </c>
      <c r="P19" s="36">
        <v>4255.8312648279452</v>
      </c>
      <c r="Q19" s="34">
        <v>1216.477421</v>
      </c>
      <c r="R19" s="34">
        <v>1348.52</v>
      </c>
      <c r="S19" s="37">
        <v>2564.997421</v>
      </c>
      <c r="T19" s="36">
        <v>1350.0794000000001</v>
      </c>
      <c r="U19" s="34">
        <v>748.8</v>
      </c>
      <c r="V19" s="34">
        <v>736.8</v>
      </c>
      <c r="W19" s="35">
        <v>1485.6</v>
      </c>
      <c r="X19" s="36">
        <v>2038.05</v>
      </c>
      <c r="Y19" s="34">
        <v>911.14999999999986</v>
      </c>
      <c r="Z19" s="34">
        <v>915</v>
      </c>
      <c r="AA19" s="35">
        <v>1826.1499999999999</v>
      </c>
      <c r="AB19" s="36">
        <v>1582.6499999999999</v>
      </c>
      <c r="AC19" s="38">
        <v>670.6</v>
      </c>
      <c r="AD19" s="34">
        <v>877.29</v>
      </c>
      <c r="AE19" s="37">
        <v>1547.8899999999999</v>
      </c>
    </row>
    <row r="20" spans="1:33" x14ac:dyDescent="0.25">
      <c r="A20" s="27" t="s">
        <v>51</v>
      </c>
      <c r="B20" s="86" t="s">
        <v>52</v>
      </c>
      <c r="C20" s="29" t="s">
        <v>4</v>
      </c>
      <c r="D20" s="87">
        <v>45.399999999999991</v>
      </c>
      <c r="E20" s="87">
        <v>4.8999999999999995</v>
      </c>
      <c r="F20" s="87">
        <v>7</v>
      </c>
      <c r="G20" s="80">
        <v>11.899999999999999</v>
      </c>
      <c r="H20" s="88">
        <v>57.666666666666657</v>
      </c>
      <c r="I20" s="87">
        <v>56.800000000000004</v>
      </c>
      <c r="J20" s="87">
        <v>24</v>
      </c>
      <c r="K20" s="80">
        <v>80.800000000000011</v>
      </c>
      <c r="L20" s="88">
        <v>181.89999999999998</v>
      </c>
      <c r="M20" s="87">
        <v>94.899999999999991</v>
      </c>
      <c r="N20" s="87">
        <v>130.6</v>
      </c>
      <c r="O20" s="80">
        <v>225.5</v>
      </c>
      <c r="P20" s="88">
        <v>2326.9283992779451</v>
      </c>
      <c r="Q20" s="87">
        <v>1059.977421</v>
      </c>
      <c r="R20" s="87">
        <v>1033.04</v>
      </c>
      <c r="S20" s="83">
        <v>2093.017421</v>
      </c>
      <c r="T20" s="88">
        <v>587.14940000000001</v>
      </c>
      <c r="U20" s="87">
        <v>304.8</v>
      </c>
      <c r="V20" s="87">
        <v>305.8</v>
      </c>
      <c r="W20" s="80">
        <v>610.6</v>
      </c>
      <c r="X20" s="88">
        <v>1090.5999999999999</v>
      </c>
      <c r="Y20" s="87">
        <v>519.09999999999991</v>
      </c>
      <c r="Z20" s="87">
        <v>531.20000000000005</v>
      </c>
      <c r="AA20" s="80">
        <v>1050.3</v>
      </c>
      <c r="AB20" s="88">
        <v>715.4</v>
      </c>
      <c r="AC20" s="89">
        <v>291.35000000000002</v>
      </c>
      <c r="AD20" s="87">
        <v>349.57</v>
      </c>
      <c r="AE20" s="83">
        <v>640.92000000000007</v>
      </c>
      <c r="AG20" s="90"/>
    </row>
    <row r="21" spans="1:33" x14ac:dyDescent="0.25">
      <c r="A21" s="91"/>
      <c r="B21" s="92" t="s">
        <v>53</v>
      </c>
      <c r="C21" s="29" t="s">
        <v>4</v>
      </c>
      <c r="D21" s="70">
        <v>45.399999999999991</v>
      </c>
      <c r="E21" s="70">
        <v>4.8999999999999995</v>
      </c>
      <c r="F21" s="70">
        <v>7</v>
      </c>
      <c r="G21" s="71">
        <v>11.899999999999999</v>
      </c>
      <c r="H21" s="72">
        <v>0</v>
      </c>
      <c r="I21" s="70">
        <v>0</v>
      </c>
      <c r="J21" s="70">
        <v>0</v>
      </c>
      <c r="K21" s="71">
        <v>0</v>
      </c>
      <c r="L21" s="72">
        <v>0</v>
      </c>
      <c r="M21" s="70">
        <v>0</v>
      </c>
      <c r="N21" s="70">
        <v>0</v>
      </c>
      <c r="O21" s="71">
        <v>0</v>
      </c>
      <c r="P21" s="72">
        <v>0</v>
      </c>
      <c r="Q21" s="70">
        <v>0</v>
      </c>
      <c r="R21" s="70">
        <v>0</v>
      </c>
      <c r="S21" s="73">
        <v>0</v>
      </c>
      <c r="T21" s="72">
        <v>587.14940000000001</v>
      </c>
      <c r="U21" s="70">
        <v>0</v>
      </c>
      <c r="V21" s="70">
        <v>0</v>
      </c>
      <c r="W21" s="71">
        <v>0</v>
      </c>
      <c r="X21" s="72">
        <v>0</v>
      </c>
      <c r="Y21" s="70">
        <v>0</v>
      </c>
      <c r="Z21" s="70">
        <v>0</v>
      </c>
      <c r="AA21" s="71">
        <v>0</v>
      </c>
      <c r="AB21" s="72">
        <v>0</v>
      </c>
      <c r="AC21" s="74">
        <v>0</v>
      </c>
      <c r="AD21" s="70">
        <v>0</v>
      </c>
      <c r="AE21" s="73">
        <v>0</v>
      </c>
    </row>
    <row r="22" spans="1:33" x14ac:dyDescent="0.25">
      <c r="A22" s="91"/>
      <c r="B22" s="93" t="s">
        <v>54</v>
      </c>
      <c r="C22" s="29" t="s">
        <v>4</v>
      </c>
      <c r="D22" s="70">
        <v>0</v>
      </c>
      <c r="E22" s="74"/>
      <c r="F22" s="75"/>
      <c r="G22" s="71"/>
      <c r="H22" s="72">
        <v>0</v>
      </c>
      <c r="I22" s="74"/>
      <c r="J22" s="75"/>
      <c r="K22" s="71"/>
      <c r="L22" s="72">
        <v>0</v>
      </c>
      <c r="M22" s="74"/>
      <c r="N22" s="75"/>
      <c r="O22" s="71">
        <v>0</v>
      </c>
      <c r="P22" s="72">
        <v>0</v>
      </c>
      <c r="Q22" s="74"/>
      <c r="R22" s="75"/>
      <c r="S22" s="73"/>
      <c r="T22" s="72">
        <v>0</v>
      </c>
      <c r="U22" s="74"/>
      <c r="V22" s="75"/>
      <c r="W22" s="71"/>
      <c r="X22" s="72"/>
      <c r="Y22" s="74"/>
      <c r="Z22" s="75"/>
      <c r="AA22" s="71"/>
      <c r="AB22" s="72">
        <v>0</v>
      </c>
      <c r="AC22" s="74"/>
      <c r="AD22" s="75"/>
      <c r="AE22" s="73"/>
    </row>
    <row r="23" spans="1:33" x14ac:dyDescent="0.25">
      <c r="A23" s="91"/>
      <c r="B23" s="93" t="s">
        <v>55</v>
      </c>
      <c r="C23" s="29" t="s">
        <v>4</v>
      </c>
      <c r="D23" s="70">
        <v>45.399999999999991</v>
      </c>
      <c r="E23" s="74">
        <v>4.8999999999999995</v>
      </c>
      <c r="F23" s="75">
        <v>7</v>
      </c>
      <c r="G23" s="71">
        <v>11.899999999999999</v>
      </c>
      <c r="H23" s="72">
        <v>0</v>
      </c>
      <c r="I23" s="74"/>
      <c r="J23" s="75"/>
      <c r="K23" s="71"/>
      <c r="L23" s="72">
        <v>0</v>
      </c>
      <c r="M23" s="74"/>
      <c r="N23" s="75"/>
      <c r="O23" s="71">
        <v>0</v>
      </c>
      <c r="P23" s="72">
        <v>0</v>
      </c>
      <c r="Q23" s="74"/>
      <c r="R23" s="75"/>
      <c r="S23" s="73"/>
      <c r="T23" s="72">
        <v>587.14940000000001</v>
      </c>
      <c r="U23" s="74"/>
      <c r="V23" s="75"/>
      <c r="W23" s="71"/>
      <c r="X23" s="72"/>
      <c r="Y23" s="74"/>
      <c r="Z23" s="75"/>
      <c r="AA23" s="71"/>
      <c r="AB23" s="72">
        <v>0</v>
      </c>
      <c r="AC23" s="74"/>
      <c r="AD23" s="75"/>
      <c r="AE23" s="73"/>
    </row>
    <row r="24" spans="1:33" x14ac:dyDescent="0.25">
      <c r="A24" s="91"/>
      <c r="B24" s="92" t="s">
        <v>56</v>
      </c>
      <c r="C24" s="29" t="s">
        <v>4</v>
      </c>
      <c r="D24" s="70">
        <v>0</v>
      </c>
      <c r="E24" s="70">
        <v>0</v>
      </c>
      <c r="F24" s="70">
        <v>0</v>
      </c>
      <c r="G24" s="71">
        <v>0</v>
      </c>
      <c r="H24" s="72">
        <v>57.666666666666657</v>
      </c>
      <c r="I24" s="70">
        <v>56.800000000000004</v>
      </c>
      <c r="J24" s="70">
        <v>24</v>
      </c>
      <c r="K24" s="71">
        <v>80.800000000000011</v>
      </c>
      <c r="L24" s="72">
        <v>181.89999999999998</v>
      </c>
      <c r="M24" s="70">
        <v>94.899999999999991</v>
      </c>
      <c r="N24" s="70">
        <v>130.6</v>
      </c>
      <c r="O24" s="71">
        <v>225.5</v>
      </c>
      <c r="P24" s="72">
        <v>2326.9283992779451</v>
      </c>
      <c r="Q24" s="70">
        <v>1059.977421</v>
      </c>
      <c r="R24" s="70">
        <v>1033.04</v>
      </c>
      <c r="S24" s="73">
        <v>2093.017421</v>
      </c>
      <c r="T24" s="94">
        <v>0</v>
      </c>
      <c r="U24" s="70">
        <v>304.8</v>
      </c>
      <c r="V24" s="70">
        <v>305.8</v>
      </c>
      <c r="W24" s="71">
        <v>610.6</v>
      </c>
      <c r="X24" s="72">
        <v>1090.5999999999999</v>
      </c>
      <c r="Y24" s="70">
        <v>519.09999999999991</v>
      </c>
      <c r="Z24" s="70">
        <v>531.20000000000005</v>
      </c>
      <c r="AA24" s="71">
        <v>1050.3</v>
      </c>
      <c r="AB24" s="72">
        <v>715.4</v>
      </c>
      <c r="AC24" s="74">
        <v>291.35000000000002</v>
      </c>
      <c r="AD24" s="70">
        <v>349.57</v>
      </c>
      <c r="AE24" s="73">
        <v>640.92000000000007</v>
      </c>
    </row>
    <row r="25" spans="1:33" x14ac:dyDescent="0.25">
      <c r="A25" s="91"/>
      <c r="B25" s="93" t="s">
        <v>54</v>
      </c>
      <c r="C25" s="29" t="s">
        <v>4</v>
      </c>
      <c r="D25" s="70">
        <v>0</v>
      </c>
      <c r="E25" s="95"/>
      <c r="F25" s="96"/>
      <c r="G25" s="71"/>
      <c r="H25" s="94">
        <v>0</v>
      </c>
      <c r="I25" s="95"/>
      <c r="J25" s="96"/>
      <c r="K25" s="71">
        <v>0</v>
      </c>
      <c r="L25" s="72">
        <v>0</v>
      </c>
      <c r="M25" s="95"/>
      <c r="N25" s="96"/>
      <c r="O25" s="71">
        <v>0</v>
      </c>
      <c r="P25" s="72">
        <v>0</v>
      </c>
      <c r="Q25" s="95"/>
      <c r="R25" s="96"/>
      <c r="S25" s="73"/>
      <c r="T25" s="94">
        <v>0</v>
      </c>
      <c r="U25" s="95"/>
      <c r="V25" s="96"/>
      <c r="W25" s="71"/>
      <c r="X25" s="72">
        <v>0</v>
      </c>
      <c r="Y25" s="95"/>
      <c r="Z25" s="96"/>
      <c r="AA25" s="71"/>
      <c r="AB25" s="72">
        <v>0</v>
      </c>
      <c r="AC25" s="95"/>
      <c r="AD25" s="96"/>
      <c r="AE25" s="73"/>
    </row>
    <row r="26" spans="1:33" x14ac:dyDescent="0.25">
      <c r="A26" s="91"/>
      <c r="B26" s="93" t="s">
        <v>55</v>
      </c>
      <c r="C26" s="29" t="s">
        <v>4</v>
      </c>
      <c r="D26" s="70">
        <v>0</v>
      </c>
      <c r="E26" s="74"/>
      <c r="F26" s="75"/>
      <c r="G26" s="71"/>
      <c r="H26" s="72">
        <v>57.666666666666657</v>
      </c>
      <c r="I26" s="74">
        <v>56.800000000000004</v>
      </c>
      <c r="J26" s="75">
        <v>24</v>
      </c>
      <c r="K26" s="71">
        <v>80.800000000000011</v>
      </c>
      <c r="L26" s="72">
        <v>181.89999999999998</v>
      </c>
      <c r="M26" s="74">
        <v>94.899999999999991</v>
      </c>
      <c r="N26" s="75">
        <v>130.6</v>
      </c>
      <c r="O26" s="71">
        <v>225.5</v>
      </c>
      <c r="P26" s="72">
        <v>2326.9283992779451</v>
      </c>
      <c r="Q26" s="74">
        <v>1059.977421</v>
      </c>
      <c r="R26" s="75">
        <v>1033.04</v>
      </c>
      <c r="S26" s="73">
        <v>2093.017421</v>
      </c>
      <c r="T26" s="97">
        <v>0</v>
      </c>
      <c r="U26" s="74">
        <v>304.8</v>
      </c>
      <c r="V26" s="75">
        <v>305.8</v>
      </c>
      <c r="W26" s="71">
        <v>610.6</v>
      </c>
      <c r="X26" s="72">
        <v>1090.5999999999999</v>
      </c>
      <c r="Y26" s="74">
        <v>519.09999999999991</v>
      </c>
      <c r="Z26" s="75">
        <v>531.20000000000005</v>
      </c>
      <c r="AA26" s="71">
        <v>1050.3</v>
      </c>
      <c r="AB26" s="72">
        <v>715.4</v>
      </c>
      <c r="AC26" s="74">
        <v>291.35000000000002</v>
      </c>
      <c r="AD26" s="75">
        <v>349.57</v>
      </c>
      <c r="AE26" s="73">
        <v>640.92000000000007</v>
      </c>
    </row>
    <row r="27" spans="1:33" x14ac:dyDescent="0.25">
      <c r="A27" s="27" t="s">
        <v>57</v>
      </c>
      <c r="B27" s="98" t="s">
        <v>58</v>
      </c>
      <c r="C27" s="29" t="s">
        <v>4</v>
      </c>
      <c r="D27" s="79">
        <v>94.3</v>
      </c>
      <c r="E27" s="79">
        <v>19</v>
      </c>
      <c r="F27" s="79">
        <v>16.600000000000001</v>
      </c>
      <c r="G27" s="80">
        <v>35.6</v>
      </c>
      <c r="H27" s="81">
        <v>7.466666666666665</v>
      </c>
      <c r="I27" s="79">
        <v>5.6</v>
      </c>
      <c r="J27" s="79">
        <v>2.4</v>
      </c>
      <c r="K27" s="80">
        <v>8</v>
      </c>
      <c r="L27" s="81">
        <v>15.100000000000001</v>
      </c>
      <c r="M27" s="79">
        <v>7.1999999999999993</v>
      </c>
      <c r="N27" s="79">
        <v>6.2999999999999989</v>
      </c>
      <c r="O27" s="80">
        <v>13.499999999999998</v>
      </c>
      <c r="P27" s="81">
        <v>1896.2735322166668</v>
      </c>
      <c r="Q27" s="79">
        <v>146.5</v>
      </c>
      <c r="R27" s="79">
        <v>304.27999999999997</v>
      </c>
      <c r="S27" s="83">
        <v>450.78</v>
      </c>
      <c r="T27" s="99">
        <v>752.85000000000014</v>
      </c>
      <c r="U27" s="79">
        <v>439.2</v>
      </c>
      <c r="V27" s="79">
        <v>426.2</v>
      </c>
      <c r="W27" s="80">
        <v>865.4</v>
      </c>
      <c r="X27" s="81">
        <v>530.4</v>
      </c>
      <c r="Y27" s="79">
        <v>381.24999999999994</v>
      </c>
      <c r="Z27" s="79">
        <v>319.5</v>
      </c>
      <c r="AA27" s="80">
        <v>700.75</v>
      </c>
      <c r="AB27" s="81">
        <v>681.9</v>
      </c>
      <c r="AC27" s="84">
        <v>281.64999999999998</v>
      </c>
      <c r="AD27" s="79">
        <v>428.72</v>
      </c>
      <c r="AE27" s="83">
        <v>710.37</v>
      </c>
      <c r="AG27" s="90"/>
    </row>
    <row r="28" spans="1:33" x14ac:dyDescent="0.25">
      <c r="A28" s="91"/>
      <c r="B28" s="93" t="s">
        <v>54</v>
      </c>
      <c r="C28" s="29" t="s">
        <v>4</v>
      </c>
      <c r="D28" s="70">
        <v>0</v>
      </c>
      <c r="E28" s="74"/>
      <c r="F28" s="75"/>
      <c r="G28" s="71"/>
      <c r="H28" s="72">
        <v>0</v>
      </c>
      <c r="I28" s="74"/>
      <c r="J28" s="75"/>
      <c r="K28" s="71"/>
      <c r="L28" s="72">
        <v>0</v>
      </c>
      <c r="M28" s="74"/>
      <c r="N28" s="75"/>
      <c r="O28" s="71">
        <v>0</v>
      </c>
      <c r="P28" s="72">
        <v>0</v>
      </c>
      <c r="Q28" s="74"/>
      <c r="R28" s="75"/>
      <c r="S28" s="73"/>
      <c r="T28" s="94">
        <v>0</v>
      </c>
      <c r="U28" s="74"/>
      <c r="V28" s="75"/>
      <c r="W28" s="71"/>
      <c r="X28" s="72">
        <v>0</v>
      </c>
      <c r="Y28" s="74"/>
      <c r="Z28" s="75"/>
      <c r="AA28" s="71"/>
      <c r="AB28" s="72">
        <v>0</v>
      </c>
      <c r="AC28" s="74"/>
      <c r="AD28" s="75"/>
      <c r="AE28" s="73"/>
    </row>
    <row r="29" spans="1:33" x14ac:dyDescent="0.25">
      <c r="A29" s="91"/>
      <c r="B29" s="100" t="s">
        <v>59</v>
      </c>
      <c r="C29" s="29" t="s">
        <v>4</v>
      </c>
      <c r="D29" s="70">
        <v>94.3</v>
      </c>
      <c r="E29" s="74">
        <v>19</v>
      </c>
      <c r="F29" s="75">
        <v>16.600000000000001</v>
      </c>
      <c r="G29" s="71">
        <v>35.6</v>
      </c>
      <c r="H29" s="72">
        <v>7.466666666666665</v>
      </c>
      <c r="I29" s="74">
        <v>5.6</v>
      </c>
      <c r="J29" s="75">
        <v>2.4</v>
      </c>
      <c r="K29" s="71">
        <v>8</v>
      </c>
      <c r="L29" s="72">
        <v>15.100000000000001</v>
      </c>
      <c r="M29" s="74">
        <v>7.1999999999999993</v>
      </c>
      <c r="N29" s="75">
        <v>6.2999999999999989</v>
      </c>
      <c r="O29" s="71">
        <v>13.499999999999998</v>
      </c>
      <c r="P29" s="72">
        <v>1896.2735322166668</v>
      </c>
      <c r="Q29" s="74">
        <v>146.5</v>
      </c>
      <c r="R29" s="75">
        <v>304.27999999999997</v>
      </c>
      <c r="S29" s="73">
        <v>450.78</v>
      </c>
      <c r="T29" s="97">
        <v>752.85000000000014</v>
      </c>
      <c r="U29" s="74">
        <v>439.2</v>
      </c>
      <c r="V29" s="75">
        <v>426.2</v>
      </c>
      <c r="W29" s="71">
        <v>865.4</v>
      </c>
      <c r="X29" s="72">
        <v>530.4</v>
      </c>
      <c r="Y29" s="74">
        <v>381.24999999999994</v>
      </c>
      <c r="Z29" s="75">
        <v>319.5</v>
      </c>
      <c r="AA29" s="71">
        <v>700.75</v>
      </c>
      <c r="AB29" s="72">
        <v>681.9</v>
      </c>
      <c r="AC29" s="74">
        <v>281.64999999999998</v>
      </c>
      <c r="AD29" s="75">
        <v>428.72</v>
      </c>
      <c r="AE29" s="73">
        <v>710.37</v>
      </c>
    </row>
    <row r="30" spans="1:33" x14ac:dyDescent="0.25">
      <c r="A30" s="27" t="s">
        <v>60</v>
      </c>
      <c r="B30" s="98" t="s">
        <v>61</v>
      </c>
      <c r="C30" s="29" t="s">
        <v>4</v>
      </c>
      <c r="D30" s="79">
        <v>1020.9</v>
      </c>
      <c r="E30" s="79">
        <v>412.20000000000005</v>
      </c>
      <c r="F30" s="79">
        <v>395.29999999999995</v>
      </c>
      <c r="G30" s="80">
        <v>807.5</v>
      </c>
      <c r="H30" s="81">
        <v>31.35</v>
      </c>
      <c r="I30" s="79">
        <v>4</v>
      </c>
      <c r="J30" s="79">
        <v>1.6</v>
      </c>
      <c r="K30" s="80">
        <v>5.6</v>
      </c>
      <c r="L30" s="81">
        <v>81.199999999999989</v>
      </c>
      <c r="M30" s="79">
        <v>31.849999999999998</v>
      </c>
      <c r="N30" s="79">
        <v>27.200000000000003</v>
      </c>
      <c r="O30" s="80">
        <v>59.05</v>
      </c>
      <c r="P30" s="81">
        <v>32.629333333333321</v>
      </c>
      <c r="Q30" s="79">
        <v>10</v>
      </c>
      <c r="R30" s="79">
        <v>11.2</v>
      </c>
      <c r="S30" s="83">
        <v>21.2</v>
      </c>
      <c r="T30" s="99">
        <v>10.08</v>
      </c>
      <c r="U30" s="79">
        <v>4.8</v>
      </c>
      <c r="V30" s="79">
        <v>4.8</v>
      </c>
      <c r="W30" s="80">
        <v>9.6</v>
      </c>
      <c r="X30" s="81">
        <v>417.05</v>
      </c>
      <c r="Y30" s="79">
        <v>10.8</v>
      </c>
      <c r="Z30" s="79">
        <v>64.3</v>
      </c>
      <c r="AA30" s="80">
        <v>75.099999999999994</v>
      </c>
      <c r="AB30" s="81">
        <v>185.34999999999997</v>
      </c>
      <c r="AC30" s="84">
        <v>97.6</v>
      </c>
      <c r="AD30" s="79">
        <v>99</v>
      </c>
      <c r="AE30" s="83">
        <v>196.6</v>
      </c>
      <c r="AG30" s="90"/>
    </row>
    <row r="31" spans="1:33" x14ac:dyDescent="0.25">
      <c r="A31" s="91"/>
      <c r="B31" s="93" t="s">
        <v>54</v>
      </c>
      <c r="C31" s="29" t="s">
        <v>4</v>
      </c>
      <c r="D31" s="70">
        <v>0</v>
      </c>
      <c r="E31" s="95"/>
      <c r="F31" s="96"/>
      <c r="G31" s="71"/>
      <c r="H31" s="72">
        <v>0</v>
      </c>
      <c r="I31" s="95"/>
      <c r="J31" s="96"/>
      <c r="K31" s="71"/>
      <c r="L31" s="72">
        <v>0</v>
      </c>
      <c r="M31" s="95"/>
      <c r="N31" s="96"/>
      <c r="O31" s="71">
        <v>0</v>
      </c>
      <c r="P31" s="72">
        <v>0</v>
      </c>
      <c r="Q31" s="95"/>
      <c r="R31" s="96"/>
      <c r="S31" s="73"/>
      <c r="T31" s="94">
        <v>0</v>
      </c>
      <c r="U31" s="95"/>
      <c r="V31" s="96"/>
      <c r="W31" s="71"/>
      <c r="X31" s="72">
        <v>0</v>
      </c>
      <c r="Y31" s="95"/>
      <c r="Z31" s="96"/>
      <c r="AA31" s="71"/>
      <c r="AB31" s="72">
        <v>0</v>
      </c>
      <c r="AC31" s="95"/>
      <c r="AD31" s="96"/>
      <c r="AE31" s="73"/>
    </row>
    <row r="32" spans="1:33" x14ac:dyDescent="0.25">
      <c r="A32" s="101"/>
      <c r="B32" s="102" t="s">
        <v>62</v>
      </c>
      <c r="C32" s="103" t="s">
        <v>4</v>
      </c>
      <c r="D32" s="104">
        <v>1020.9</v>
      </c>
      <c r="E32" s="105">
        <v>412.20000000000005</v>
      </c>
      <c r="F32" s="106">
        <v>395.29999999999995</v>
      </c>
      <c r="G32" s="107">
        <v>807.5</v>
      </c>
      <c r="H32" s="108">
        <v>31.35</v>
      </c>
      <c r="I32" s="105">
        <v>4</v>
      </c>
      <c r="J32" s="106">
        <v>1.6</v>
      </c>
      <c r="K32" s="107">
        <v>5.6</v>
      </c>
      <c r="L32" s="108">
        <v>81.199999999999989</v>
      </c>
      <c r="M32" s="105">
        <v>31.849999999999998</v>
      </c>
      <c r="N32" s="106">
        <v>27.200000000000003</v>
      </c>
      <c r="O32" s="107">
        <v>59.05</v>
      </c>
      <c r="P32" s="108">
        <v>32.629333333333321</v>
      </c>
      <c r="Q32" s="105">
        <v>10</v>
      </c>
      <c r="R32" s="106">
        <v>11.2</v>
      </c>
      <c r="S32" s="109">
        <v>21.2</v>
      </c>
      <c r="T32" s="110">
        <v>10.08</v>
      </c>
      <c r="U32" s="105">
        <v>4.8</v>
      </c>
      <c r="V32" s="106">
        <v>4.8</v>
      </c>
      <c r="W32" s="107">
        <v>9.6</v>
      </c>
      <c r="X32" s="108">
        <v>417.05</v>
      </c>
      <c r="Y32" s="105">
        <v>10.8</v>
      </c>
      <c r="Z32" s="106">
        <v>64.3</v>
      </c>
      <c r="AA32" s="107">
        <v>75.099999999999994</v>
      </c>
      <c r="AB32" s="108">
        <v>185.34999999999997</v>
      </c>
      <c r="AC32" s="105">
        <v>97.6</v>
      </c>
      <c r="AD32" s="106">
        <v>99</v>
      </c>
      <c r="AE32" s="109">
        <v>196.6</v>
      </c>
    </row>
    <row r="33" spans="5:31" x14ac:dyDescent="0.25"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</sheetData>
  <mergeCells count="20">
    <mergeCell ref="Y5:AA5"/>
    <mergeCell ref="AC5:AE5"/>
    <mergeCell ref="H3:K3"/>
    <mergeCell ref="L3:O3"/>
    <mergeCell ref="D2:S2"/>
    <mergeCell ref="D4:S4"/>
    <mergeCell ref="I5:K5"/>
    <mergeCell ref="M5:O5"/>
    <mergeCell ref="P3:S3"/>
    <mergeCell ref="T3:W3"/>
    <mergeCell ref="X3:AA3"/>
    <mergeCell ref="AB3:AE3"/>
    <mergeCell ref="Q5:S5"/>
    <mergeCell ref="U5:W5"/>
    <mergeCell ref="A1:C1"/>
    <mergeCell ref="A2:A6"/>
    <mergeCell ref="B2:B6"/>
    <mergeCell ref="C2:C6"/>
    <mergeCell ref="D3:G3"/>
    <mergeCell ref="E5:G5"/>
  </mergeCells>
  <printOptions horizontalCentered="1"/>
  <pageMargins left="0.19685039370078741" right="0.19685039370078741" top="0.94488188976377963" bottom="0.39370078740157483" header="0.31496062992125984" footer="0.31496062992125984"/>
  <pageSetup paperSize="9" scale="58" fitToWidth="2" orientation="landscape" blackAndWhite="1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2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6.85546875" style="30" customWidth="1"/>
    <col min="2" max="2" width="38" style="30" customWidth="1"/>
    <col min="3" max="3" width="15" style="30" customWidth="1"/>
    <col min="4" max="5" width="17.7109375" style="30" customWidth="1"/>
    <col min="6" max="16384" width="9.140625" style="30"/>
  </cols>
  <sheetData>
    <row r="1" spans="1:9" ht="21" customHeight="1" x14ac:dyDescent="0.25">
      <c r="A1" s="131" t="s">
        <v>70</v>
      </c>
      <c r="B1" s="131"/>
      <c r="C1" s="131"/>
      <c r="D1" s="131"/>
      <c r="E1" s="131"/>
    </row>
    <row r="2" spans="1:9" ht="18" customHeight="1" x14ac:dyDescent="0.25">
      <c r="A2" s="44"/>
      <c r="B2" s="44" t="s">
        <v>5</v>
      </c>
      <c r="C2" s="44" t="s">
        <v>6</v>
      </c>
      <c r="D2" s="132" t="s">
        <v>7</v>
      </c>
      <c r="E2" s="132"/>
    </row>
    <row r="3" spans="1:9" ht="18" customHeight="1" x14ac:dyDescent="0.25">
      <c r="A3" s="50"/>
      <c r="B3" s="50"/>
      <c r="C3" s="50"/>
      <c r="D3" s="133" t="s">
        <v>107</v>
      </c>
      <c r="E3" s="134"/>
    </row>
    <row r="4" spans="1:9" ht="30.75" customHeight="1" x14ac:dyDescent="0.25">
      <c r="A4" s="58"/>
      <c r="B4" s="58"/>
      <c r="C4" s="58"/>
      <c r="D4" s="135" t="s">
        <v>29</v>
      </c>
      <c r="E4" s="135" t="s">
        <v>30</v>
      </c>
    </row>
    <row r="5" spans="1:9" x14ac:dyDescent="0.25">
      <c r="A5" s="136">
        <v>1</v>
      </c>
      <c r="B5" s="136">
        <v>2</v>
      </c>
      <c r="C5" s="136">
        <v>3</v>
      </c>
      <c r="D5" s="135">
        <v>4</v>
      </c>
      <c r="E5" s="135">
        <v>5</v>
      </c>
    </row>
    <row r="6" spans="1:9" ht="18.75" customHeight="1" x14ac:dyDescent="0.25">
      <c r="A6" s="137" t="s">
        <v>1</v>
      </c>
      <c r="B6" s="138" t="s">
        <v>10</v>
      </c>
      <c r="C6" s="139" t="s">
        <v>8</v>
      </c>
      <c r="D6" s="140">
        <v>2924.0990708356762</v>
      </c>
      <c r="E6" s="141">
        <v>3093.2735399999992</v>
      </c>
      <c r="H6" s="142"/>
      <c r="I6" s="142"/>
    </row>
    <row r="7" spans="1:9" ht="18.75" customHeight="1" x14ac:dyDescent="0.25">
      <c r="A7" s="143" t="s">
        <v>2</v>
      </c>
      <c r="B7" s="144" t="s">
        <v>11</v>
      </c>
      <c r="C7" s="145" t="s">
        <v>8</v>
      </c>
      <c r="D7" s="146">
        <v>7615.2732272209705</v>
      </c>
      <c r="E7" s="147">
        <v>6185.8808900000013</v>
      </c>
      <c r="H7" s="142"/>
      <c r="I7" s="142"/>
    </row>
    <row r="8" spans="1:9" ht="18.75" customHeight="1" x14ac:dyDescent="0.25">
      <c r="A8" s="143" t="s">
        <v>0</v>
      </c>
      <c r="B8" s="144" t="s">
        <v>12</v>
      </c>
      <c r="C8" s="148" t="s">
        <v>8</v>
      </c>
      <c r="D8" s="22">
        <v>2873.9708943692312</v>
      </c>
      <c r="E8" s="147">
        <v>4690.9463300000007</v>
      </c>
      <c r="H8" s="142"/>
      <c r="I8" s="142"/>
    </row>
    <row r="9" spans="1:9" ht="18.75" customHeight="1" x14ac:dyDescent="0.25">
      <c r="A9" s="143" t="s">
        <v>3</v>
      </c>
      <c r="B9" s="144" t="s">
        <v>13</v>
      </c>
      <c r="C9" s="148" t="s">
        <v>8</v>
      </c>
      <c r="D9" s="22">
        <v>14929.772509039738</v>
      </c>
      <c r="E9" s="147">
        <v>15863.449409999997</v>
      </c>
      <c r="H9" s="142"/>
      <c r="I9" s="142"/>
    </row>
    <row r="10" spans="1:9" ht="18.75" customHeight="1" x14ac:dyDescent="0.25">
      <c r="A10" s="143" t="s">
        <v>9</v>
      </c>
      <c r="B10" s="144" t="s">
        <v>14</v>
      </c>
      <c r="C10" s="148" t="s">
        <v>8</v>
      </c>
      <c r="D10" s="22">
        <v>7088.9117750897012</v>
      </c>
      <c r="E10" s="149">
        <v>11097.048180000002</v>
      </c>
      <c r="H10" s="142"/>
      <c r="I10" s="142"/>
    </row>
    <row r="11" spans="1:9" ht="18.75" customHeight="1" x14ac:dyDescent="0.25">
      <c r="A11" s="143" t="s">
        <v>71</v>
      </c>
      <c r="B11" s="144" t="s">
        <v>15</v>
      </c>
      <c r="C11" s="145" t="s">
        <v>8</v>
      </c>
      <c r="D11" s="150">
        <v>8201.1601572096843</v>
      </c>
      <c r="E11" s="147">
        <v>8881.1339100000023</v>
      </c>
      <c r="H11" s="142"/>
      <c r="I11" s="142"/>
    </row>
    <row r="12" spans="1:9" ht="18.75" customHeight="1" x14ac:dyDescent="0.25">
      <c r="A12" s="151" t="s">
        <v>72</v>
      </c>
      <c r="B12" s="152" t="s">
        <v>16</v>
      </c>
      <c r="C12" s="153" t="s">
        <v>8</v>
      </c>
      <c r="D12" s="154">
        <v>16326.24331017664</v>
      </c>
      <c r="E12" s="155">
        <v>10425.139029999998</v>
      </c>
      <c r="H12" s="142"/>
      <c r="I12" s="142"/>
    </row>
  </sheetData>
  <mergeCells count="6">
    <mergeCell ref="A1:E1"/>
    <mergeCell ref="A2:A4"/>
    <mergeCell ref="D3:E3"/>
    <mergeCell ref="B2:B4"/>
    <mergeCell ref="C2:C4"/>
    <mergeCell ref="D2:E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I28"/>
  <sheetViews>
    <sheetView zoomScale="80" zoomScaleNormal="8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5" x14ac:dyDescent="0.25"/>
  <cols>
    <col min="1" max="1" width="47.42578125" style="1" customWidth="1"/>
    <col min="2" max="2" width="19.85546875" style="1" customWidth="1"/>
    <col min="3" max="9" width="16.42578125" style="1" customWidth="1"/>
    <col min="10" max="10" width="9.140625" style="1"/>
    <col min="11" max="11" width="9.140625" style="1" customWidth="1"/>
    <col min="12" max="16384" width="9.140625" style="1"/>
  </cols>
  <sheetData>
    <row r="4" spans="1:9" ht="15.75" customHeight="1" x14ac:dyDescent="0.25">
      <c r="A4" s="23" t="s">
        <v>78</v>
      </c>
      <c r="B4" s="25" t="s">
        <v>79</v>
      </c>
      <c r="C4" s="26"/>
      <c r="D4" s="26"/>
      <c r="E4" s="26"/>
      <c r="F4" s="26"/>
      <c r="G4" s="26"/>
      <c r="H4" s="26"/>
      <c r="I4" s="26"/>
    </row>
    <row r="5" spans="1:9" ht="15.75" x14ac:dyDescent="0.25">
      <c r="A5" s="24"/>
      <c r="B5" s="2" t="s">
        <v>80</v>
      </c>
      <c r="C5" s="2" t="s">
        <v>81</v>
      </c>
      <c r="D5" s="2" t="s">
        <v>74</v>
      </c>
      <c r="E5" s="2" t="s">
        <v>102</v>
      </c>
      <c r="F5" s="3" t="s">
        <v>100</v>
      </c>
      <c r="G5" s="4" t="s">
        <v>74</v>
      </c>
      <c r="H5" s="2" t="s">
        <v>101</v>
      </c>
      <c r="I5" s="2" t="s">
        <v>74</v>
      </c>
    </row>
    <row r="6" spans="1:9" s="9" customFormat="1" ht="47.25" x14ac:dyDescent="0.25">
      <c r="A6" s="5" t="s">
        <v>82</v>
      </c>
      <c r="B6" s="6"/>
      <c r="C6" s="7">
        <f t="shared" ref="C6:H6" si="0">SUM(C7:C12)</f>
        <v>4626.8057199999994</v>
      </c>
      <c r="D6" s="8">
        <f>C6/$C$23</f>
        <v>1.7651877306147191E-2</v>
      </c>
      <c r="E6" s="8"/>
      <c r="F6" s="7">
        <f t="shared" ref="F6" si="1">SUM(F7:F12)</f>
        <v>3757.1552800000004</v>
      </c>
      <c r="G6" s="7"/>
      <c r="H6" s="7">
        <f t="shared" si="0"/>
        <v>5398.2795340324701</v>
      </c>
      <c r="I6" s="8">
        <f>H6/$H$23</f>
        <v>1.7838866491276521E-2</v>
      </c>
    </row>
    <row r="7" spans="1:9" ht="15.75" x14ac:dyDescent="0.25">
      <c r="A7" s="10" t="s">
        <v>83</v>
      </c>
      <c r="B7" s="11"/>
      <c r="C7" s="12">
        <v>2967.6577699999998</v>
      </c>
      <c r="D7" s="13">
        <f t="shared" ref="D7:D22" si="2">C7/$C$23</f>
        <v>1.1322007884669595E-2</v>
      </c>
      <c r="E7" s="13"/>
      <c r="F7" s="12">
        <v>2825.3334300000001</v>
      </c>
      <c r="G7" s="12">
        <f>F7/$F$23</f>
        <v>1.0442922681860402E-2</v>
      </c>
      <c r="H7" s="12">
        <v>3164.5873051773701</v>
      </c>
      <c r="I7" s="13">
        <f t="shared" ref="I7:I22" si="3">H7/$H$23</f>
        <v>1.0457526343560425E-2</v>
      </c>
    </row>
    <row r="8" spans="1:9" ht="15.75" x14ac:dyDescent="0.25">
      <c r="A8" s="10" t="s">
        <v>84</v>
      </c>
      <c r="B8" s="11"/>
      <c r="C8" s="12">
        <v>9</v>
      </c>
      <c r="D8" s="13">
        <f t="shared" si="2"/>
        <v>3.4336193341466851E-5</v>
      </c>
      <c r="E8" s="13"/>
      <c r="F8" s="12">
        <v>5.34</v>
      </c>
      <c r="G8" s="12">
        <f t="shared" ref="G8:G18" si="4">F8/$F$23</f>
        <v>1.973756673425074E-5</v>
      </c>
      <c r="H8" s="12">
        <v>4.6716103333333292</v>
      </c>
      <c r="I8" s="13">
        <f t="shared" si="3"/>
        <v>1.5437554226346184E-5</v>
      </c>
    </row>
    <row r="9" spans="1:9" ht="15.75" x14ac:dyDescent="0.25">
      <c r="A9" s="10" t="s">
        <v>85</v>
      </c>
      <c r="B9" s="11"/>
      <c r="C9" s="12">
        <v>630.50846999999999</v>
      </c>
      <c r="D9" s="13">
        <f t="shared" si="2"/>
        <v>2.4054734143724946E-3</v>
      </c>
      <c r="E9" s="13"/>
      <c r="F9" s="12">
        <v>300</v>
      </c>
      <c r="G9" s="12">
        <f t="shared" si="4"/>
        <v>1.1088520637219518E-3</v>
      </c>
      <c r="H9" s="12">
        <v>1292.8202224067998</v>
      </c>
      <c r="I9" s="13">
        <f t="shared" si="3"/>
        <v>4.2721847209549486E-3</v>
      </c>
    </row>
    <row r="10" spans="1:9" ht="15.75" x14ac:dyDescent="0.25">
      <c r="A10" s="10" t="s">
        <v>86</v>
      </c>
      <c r="B10" s="11"/>
      <c r="C10" s="12"/>
      <c r="D10" s="13">
        <f t="shared" si="2"/>
        <v>0</v>
      </c>
      <c r="E10" s="13"/>
      <c r="F10" s="12"/>
      <c r="G10" s="12">
        <f t="shared" si="4"/>
        <v>0</v>
      </c>
      <c r="H10" s="12"/>
      <c r="I10" s="13">
        <f t="shared" si="3"/>
        <v>0</v>
      </c>
    </row>
    <row r="11" spans="1:9" ht="31.5" x14ac:dyDescent="0.25">
      <c r="A11" s="10" t="s">
        <v>87</v>
      </c>
      <c r="B11" s="11"/>
      <c r="C11" s="12">
        <v>0</v>
      </c>
      <c r="D11" s="13">
        <f t="shared" si="2"/>
        <v>0</v>
      </c>
      <c r="E11" s="13"/>
      <c r="F11" s="12">
        <v>0</v>
      </c>
      <c r="G11" s="12">
        <f t="shared" si="4"/>
        <v>0</v>
      </c>
      <c r="H11" s="12"/>
      <c r="I11" s="13">
        <f t="shared" si="3"/>
        <v>0</v>
      </c>
    </row>
    <row r="12" spans="1:9" ht="15.75" x14ac:dyDescent="0.25">
      <c r="A12" s="10" t="s">
        <v>88</v>
      </c>
      <c r="B12" s="11"/>
      <c r="C12" s="12">
        <v>1019.6394799999999</v>
      </c>
      <c r="D12" s="13">
        <f t="shared" si="2"/>
        <v>3.8900598137636354E-3</v>
      </c>
      <c r="E12" s="13"/>
      <c r="F12" s="12">
        <v>626.48185000000001</v>
      </c>
      <c r="G12" s="12">
        <f t="shared" si="4"/>
        <v>2.3155856408561539E-3</v>
      </c>
      <c r="H12" s="12">
        <v>936.20039611496702</v>
      </c>
      <c r="I12" s="13">
        <f t="shared" si="3"/>
        <v>3.0937178725348011E-3</v>
      </c>
    </row>
    <row r="13" spans="1:9" ht="31.5" x14ac:dyDescent="0.25">
      <c r="A13" s="10" t="s">
        <v>89</v>
      </c>
      <c r="B13" s="12">
        <v>178364.59999999992</v>
      </c>
      <c r="C13" s="12">
        <v>174312.35587</v>
      </c>
      <c r="D13" s="13">
        <f t="shared" si="2"/>
        <v>0.66502475032876607</v>
      </c>
      <c r="E13" s="12">
        <v>180024.09999999998</v>
      </c>
      <c r="F13" s="12">
        <v>183564.09887999998</v>
      </c>
      <c r="G13" s="12">
        <f t="shared" si="4"/>
        <v>0.67848476622782794</v>
      </c>
      <c r="H13" s="12">
        <v>219203.90000000002</v>
      </c>
      <c r="I13" s="13">
        <f t="shared" si="3"/>
        <v>0.72436951102940228</v>
      </c>
    </row>
    <row r="14" spans="1:9" ht="47.25" x14ac:dyDescent="0.25">
      <c r="A14" s="10" t="s">
        <v>90</v>
      </c>
      <c r="B14" s="12">
        <v>30471.256879999997</v>
      </c>
      <c r="C14" s="12">
        <v>43893.099160000005</v>
      </c>
      <c r="D14" s="13">
        <f t="shared" si="2"/>
        <v>0.16745799323488184</v>
      </c>
      <c r="E14" s="12">
        <v>37349.903479999994</v>
      </c>
      <c r="F14" s="12">
        <v>45661.711099999993</v>
      </c>
      <c r="G14" s="12">
        <f t="shared" si="4"/>
        <v>0.16877360862103516</v>
      </c>
      <c r="H14" s="12">
        <v>42561.334589999991</v>
      </c>
      <c r="I14" s="13">
        <f t="shared" si="3"/>
        <v>0.14064591517631336</v>
      </c>
    </row>
    <row r="15" spans="1:9" ht="78.75" x14ac:dyDescent="0.25">
      <c r="A15" s="10" t="s">
        <v>91</v>
      </c>
      <c r="B15" s="11"/>
      <c r="C15" s="12">
        <v>4156.5787199999995</v>
      </c>
      <c r="D15" s="13">
        <f t="shared" si="2"/>
        <v>1.5857898952105199E-2</v>
      </c>
      <c r="E15" s="13"/>
      <c r="F15" s="12">
        <v>4527.6700200000005</v>
      </c>
      <c r="G15" s="12">
        <f t="shared" si="4"/>
        <v>1.6735054151763372E-2</v>
      </c>
      <c r="H15" s="12">
        <v>4431.3699900230595</v>
      </c>
      <c r="I15" s="13">
        <f t="shared" si="3"/>
        <v>1.464366880727656E-2</v>
      </c>
    </row>
    <row r="16" spans="1:9" ht="15.75" x14ac:dyDescent="0.25">
      <c r="A16" s="10" t="s">
        <v>92</v>
      </c>
      <c r="B16" s="11"/>
      <c r="C16" s="12">
        <v>799.11417000000006</v>
      </c>
      <c r="D16" s="13">
        <f t="shared" si="2"/>
        <v>3.0487265158917567E-3</v>
      </c>
      <c r="E16" s="13"/>
      <c r="F16" s="12">
        <v>845.7184299999999</v>
      </c>
      <c r="G16" s="12">
        <f t="shared" si="4"/>
        <v>3.1259220881106296E-3</v>
      </c>
      <c r="H16" s="12"/>
      <c r="I16" s="13">
        <f t="shared" si="3"/>
        <v>0</v>
      </c>
    </row>
    <row r="17" spans="1:9" ht="15.75" x14ac:dyDescent="0.25">
      <c r="A17" s="10" t="s">
        <v>93</v>
      </c>
      <c r="B17" s="11"/>
      <c r="C17" s="12">
        <v>132.5</v>
      </c>
      <c r="D17" s="13">
        <f t="shared" si="2"/>
        <v>5.0550506863826202E-4</v>
      </c>
      <c r="E17" s="13"/>
      <c r="F17" s="12">
        <v>97.583330000000004</v>
      </c>
      <c r="G17" s="12">
        <f t="shared" si="4"/>
        <v>3.6068492285120084E-4</v>
      </c>
      <c r="H17" s="12"/>
      <c r="I17" s="13">
        <f t="shared" si="3"/>
        <v>0</v>
      </c>
    </row>
    <row r="18" spans="1:9" ht="15.75" x14ac:dyDescent="0.25">
      <c r="A18" s="10" t="s">
        <v>94</v>
      </c>
      <c r="B18" s="11"/>
      <c r="C18" s="12"/>
      <c r="D18" s="13">
        <f t="shared" si="2"/>
        <v>0</v>
      </c>
      <c r="E18" s="13"/>
      <c r="F18" s="12"/>
      <c r="G18" s="12">
        <f t="shared" si="4"/>
        <v>0</v>
      </c>
      <c r="H18" s="12"/>
      <c r="I18" s="13">
        <f t="shared" si="3"/>
        <v>0</v>
      </c>
    </row>
    <row r="19" spans="1:9" s="9" customFormat="1" ht="31.5" x14ac:dyDescent="0.25">
      <c r="A19" s="14" t="s">
        <v>95</v>
      </c>
      <c r="B19" s="6"/>
      <c r="C19" s="7">
        <v>34193.634270000039</v>
      </c>
      <c r="D19" s="8">
        <f t="shared" si="2"/>
        <v>0.1304532485935698</v>
      </c>
      <c r="E19" s="8"/>
      <c r="F19" s="7">
        <v>32096.12983999998</v>
      </c>
      <c r="G19" s="7"/>
      <c r="H19" s="7">
        <v>31018.487462681718</v>
      </c>
      <c r="I19" s="8">
        <f t="shared" si="3"/>
        <v>0.10250203849573113</v>
      </c>
    </row>
    <row r="20" spans="1:9" ht="31.5" x14ac:dyDescent="0.25">
      <c r="A20" s="10" t="s">
        <v>75</v>
      </c>
      <c r="B20" s="11"/>
      <c r="C20" s="12">
        <v>1253.9106099999999</v>
      </c>
      <c r="D20" s="13">
        <f t="shared" si="2"/>
        <v>4.7838352375418483E-3</v>
      </c>
      <c r="E20" s="13"/>
      <c r="F20" s="12">
        <v>896.18190000000004</v>
      </c>
      <c r="G20" s="12">
        <f t="shared" ref="G20:G22" si="5">F20/$F$23</f>
        <v>3.3124438309508663E-3</v>
      </c>
      <c r="H20" s="12">
        <v>815.76694999999972</v>
      </c>
      <c r="I20" s="13">
        <f t="shared" si="3"/>
        <v>2.6957399329366246E-3</v>
      </c>
    </row>
    <row r="21" spans="1:9" ht="15.75" x14ac:dyDescent="0.25">
      <c r="A21" s="10" t="s">
        <v>76</v>
      </c>
      <c r="B21" s="11"/>
      <c r="C21" s="12"/>
      <c r="D21" s="13">
        <f t="shared" si="2"/>
        <v>0</v>
      </c>
      <c r="E21" s="13"/>
      <c r="F21" s="12"/>
      <c r="G21" s="12">
        <f t="shared" si="5"/>
        <v>0</v>
      </c>
      <c r="H21" s="12"/>
      <c r="I21" s="13">
        <f t="shared" si="3"/>
        <v>0</v>
      </c>
    </row>
    <row r="22" spans="1:9" ht="15.75" x14ac:dyDescent="0.25">
      <c r="A22" s="10" t="s">
        <v>77</v>
      </c>
      <c r="B22" s="11"/>
      <c r="C22" s="12">
        <f>C19-C20</f>
        <v>32939.72366000004</v>
      </c>
      <c r="D22" s="13">
        <f t="shared" si="2"/>
        <v>0.12566941335602794</v>
      </c>
      <c r="E22" s="13"/>
      <c r="F22" s="12">
        <f>F19-F20</f>
        <v>31199.94793999998</v>
      </c>
      <c r="G22" s="12">
        <f t="shared" si="5"/>
        <v>0.11532042220428812</v>
      </c>
      <c r="H22" s="12">
        <f>H19-H20</f>
        <v>30202.720512681717</v>
      </c>
      <c r="I22" s="13">
        <f t="shared" si="3"/>
        <v>9.9806298562794507E-2</v>
      </c>
    </row>
    <row r="23" spans="1:9" x14ac:dyDescent="0.25">
      <c r="A23" s="15" t="s">
        <v>96</v>
      </c>
      <c r="B23" s="15">
        <v>247739.07144896383</v>
      </c>
      <c r="C23" s="16">
        <f>SUM(C7:C19)</f>
        <v>262114.08791000003</v>
      </c>
      <c r="D23" s="16"/>
      <c r="E23" s="16">
        <v>257605.72762587501</v>
      </c>
      <c r="F23" s="16">
        <f>SUM(F7:F19)</f>
        <v>270550.06687999994</v>
      </c>
      <c r="H23" s="16">
        <f>SUM(H7:H19)</f>
        <v>302613.37157673732</v>
      </c>
    </row>
    <row r="24" spans="1:9" x14ac:dyDescent="0.25">
      <c r="C24" s="1">
        <v>0</v>
      </c>
      <c r="F24" s="1">
        <v>0</v>
      </c>
      <c r="H24" s="1">
        <v>0</v>
      </c>
    </row>
    <row r="25" spans="1:9" ht="15.75" x14ac:dyDescent="0.25">
      <c r="A25" s="17" t="s">
        <v>97</v>
      </c>
      <c r="B25" s="1">
        <v>145.5</v>
      </c>
      <c r="C25" s="1">
        <v>95</v>
      </c>
      <c r="E25" s="1">
        <v>145.5</v>
      </c>
      <c r="F25" s="1">
        <v>95</v>
      </c>
      <c r="H25" s="1">
        <v>156.75</v>
      </c>
    </row>
    <row r="26" spans="1:9" ht="15.75" x14ac:dyDescent="0.25">
      <c r="A26" s="18" t="s">
        <v>98</v>
      </c>
      <c r="B26" s="1">
        <f>B25/B13</f>
        <v>8.1574482828991894E-4</v>
      </c>
      <c r="C26" s="1">
        <f>C25/C13</f>
        <v>5.4499865787397089E-4</v>
      </c>
      <c r="E26" s="1">
        <f t="shared" ref="E26:H26" si="6">E25/E13</f>
        <v>8.0822512096991473E-4</v>
      </c>
      <c r="F26" s="1">
        <f>F25/F13</f>
        <v>5.1753039172492906E-4</v>
      </c>
      <c r="H26" s="1">
        <f t="shared" si="6"/>
        <v>7.1508764214505305E-4</v>
      </c>
    </row>
    <row r="28" spans="1:9" x14ac:dyDescent="0.25">
      <c r="A28" s="19" t="s">
        <v>99</v>
      </c>
      <c r="B28" s="20">
        <v>12880</v>
      </c>
      <c r="C28" s="20">
        <v>7185.56531</v>
      </c>
      <c r="D28" s="21">
        <f>C28/C23</f>
        <v>2.7413884416877466E-2</v>
      </c>
      <c r="E28" s="20">
        <v>12880</v>
      </c>
      <c r="F28" s="20">
        <v>8281.2679700000008</v>
      </c>
      <c r="H28" s="20">
        <v>13616</v>
      </c>
    </row>
  </sheetData>
  <mergeCells count="2">
    <mergeCell ref="A4:A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АУП</vt:lpstr>
      <vt:lpstr>'раздел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Безпалько Михаил Петрович</cp:lastModifiedBy>
  <cp:lastPrinted>2022-03-04T04:25:41Z</cp:lastPrinted>
  <dcterms:created xsi:type="dcterms:W3CDTF">1996-10-08T23:32:33Z</dcterms:created>
  <dcterms:modified xsi:type="dcterms:W3CDTF">2025-01-07T05:09:33Z</dcterms:modified>
</cp:coreProperties>
</file>