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79161\Desktop\ТСОО Чукотский АО\"/>
    </mc:Choice>
  </mc:AlternateContent>
  <xr:revisionPtr revIDLastSave="0" documentId="13_ncr:1_{3501AB73-46C1-4307-8851-C985B154C2AE}" xr6:coauthVersionLast="45" xr6:coauthVersionMax="45" xr10:uidLastSave="{00000000-0000-0000-0000-000000000000}"/>
  <bookViews>
    <workbookView xWindow="28692" yWindow="-108" windowWidth="29016" windowHeight="15816" xr2:uid="{00000000-000D-0000-FFFF-FFFF00000000}"/>
  </bookViews>
  <sheets>
    <sheet name="Транспортировщики" sheetId="2" r:id="rId1"/>
    <sheet name="Транспортные средства" sheetId="3" r:id="rId2"/>
  </sheets>
  <definedNames>
    <definedName name="_xlnm._FilterDatabase" localSheetId="0" hidden="1">Транспортировщики!$A$5:$M$15</definedName>
    <definedName name="_xlnm.Print_Titles" localSheetId="0">Транспортировщики!$3:$5</definedName>
    <definedName name="_xlnm.Print_Titles" localSheetId="1">'Транспортные средства'!$3:$4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3" l="1"/>
  <c r="J10" i="3"/>
  <c r="J9" i="3"/>
  <c r="J8" i="3"/>
  <c r="J5" i="3"/>
  <c r="J21" i="2" l="1"/>
  <c r="L11" i="2" l="1"/>
  <c r="L10" i="2"/>
  <c r="L9" i="2"/>
  <c r="L8" i="2"/>
  <c r="L7" i="2"/>
  <c r="L6" i="2"/>
  <c r="J11" i="2"/>
  <c r="J10" i="2"/>
  <c r="J9" i="2"/>
  <c r="J8" i="2"/>
  <c r="J7" i="2"/>
  <c r="J6" i="2"/>
</calcChain>
</file>

<file path=xl/sharedStrings.xml><?xml version="1.0" encoding="utf-8"?>
<sst xmlns="http://schemas.openxmlformats.org/spreadsheetml/2006/main" count="536" uniqueCount="223">
  <si>
    <t>ИНН</t>
  </si>
  <si>
    <t>Обслуживаемые муниципальные образования</t>
  </si>
  <si>
    <t>Номер лицензии</t>
  </si>
  <si>
    <t>Срок действия лицензии</t>
  </si>
  <si>
    <t>бессрочно</t>
  </si>
  <si>
    <t>ФИО контактного лица</t>
  </si>
  <si>
    <t>Количество вывезенных отходов</t>
  </si>
  <si>
    <t>за 2018 год</t>
  </si>
  <si>
    <t>за 2019 год</t>
  </si>
  <si>
    <t>масса (тонн)</t>
  </si>
  <si>
    <t>объём (куб. м)</t>
  </si>
  <si>
    <t>фактический адрес</t>
  </si>
  <si>
    <t>наименование</t>
  </si>
  <si>
    <t>Общие сведения об организации</t>
  </si>
  <si>
    <t>номер телефона</t>
  </si>
  <si>
    <t>адрес эл/почты</t>
  </si>
  <si>
    <t>Бордушко Екатерина Владимировна</t>
  </si>
  <si>
    <t>+7 (42738) 2-54-55</t>
  </si>
  <si>
    <t>mpjkhbr@yandex.ru</t>
  </si>
  <si>
    <t>689450, ЧАО г. Билибино ул. Геологов, 1а</t>
  </si>
  <si>
    <t>г. Билибино</t>
  </si>
  <si>
    <t>с. Анюйск</t>
  </si>
  <si>
    <t>с. Кепервеем</t>
  </si>
  <si>
    <t>с. Илирней</t>
  </si>
  <si>
    <t>с. Омолон</t>
  </si>
  <si>
    <t>с. Островное</t>
  </si>
  <si>
    <t>87 00007</t>
  </si>
  <si>
    <t xml:space="preserve">МП ЖКХ Билибинского муниципального района </t>
  </si>
  <si>
    <t xml:space="preserve">МП ЖКХ Билибинского муниципального района    </t>
  </si>
  <si>
    <t xml:space="preserve">МП ЖКХ Билибинского муниципального района   </t>
  </si>
  <si>
    <t>Общество с ограниченной ответственностью «Сервис Групп»</t>
  </si>
  <si>
    <t>Денисюк Владимир Петрович</t>
  </si>
  <si>
    <t>+7(42733)31353</t>
  </si>
  <si>
    <t>servicegroups@yandex.ru</t>
  </si>
  <si>
    <t>689100 Чукотский автономный округ, Анадырский район, пгт. Беринговский, ул. Мандрикова, д. 6</t>
  </si>
  <si>
    <t>городское поселение Беринговский, сельское поселение Алькатваам, сельское поселение Мейныпильгыно, сельское поселение Хатырка</t>
  </si>
  <si>
    <t>8700049</t>
  </si>
  <si>
    <t>МУП ЖКХ "Иультинское"</t>
  </si>
  <si>
    <t xml:space="preserve">Буров Андрей Александрович </t>
  </si>
  <si>
    <t>8 (427-34)-2-22-58</t>
  </si>
  <si>
    <t>gkh@egvekinot.org</t>
  </si>
  <si>
    <t>689202, Чукотский автономный округ, Иультинский район, п. Эгвекинот, ул. Ленина, дом 18</t>
  </si>
  <si>
    <t>п. Эгвекинот</t>
  </si>
  <si>
    <t>87 00047</t>
  </si>
  <si>
    <t>с. Амгуэма</t>
  </si>
  <si>
    <t>с. Конергино</t>
  </si>
  <si>
    <t>с. Уэлькаль</t>
  </si>
  <si>
    <t>с.Ванкарем</t>
  </si>
  <si>
    <t>с.Нутэпэльмен</t>
  </si>
  <si>
    <t>с.Рыркайпий</t>
  </si>
  <si>
    <t>п. Мыс Шмидта</t>
  </si>
  <si>
    <t>Муниципальное предприятие "Чаунское районное коммунальное хозяйство" Чаунского муниципального района Чукотского автономного округа</t>
  </si>
  <si>
    <t>Волков Максим Алексеевич</t>
  </si>
  <si>
    <t>+7 (42737) 4-28-46</t>
  </si>
  <si>
    <t>chrkh@yandex.ru</t>
  </si>
  <si>
    <t>689400, Чукотский АО, Чаунский р-н, г.Певек, ул.Пугачева, д.42/2</t>
  </si>
  <si>
    <t>муниципальное образование городской округ Певек</t>
  </si>
  <si>
    <t>87 00046</t>
  </si>
  <si>
    <t>Приложение А12. Реестр организаций, транспортирующих отходы</t>
  </si>
  <si>
    <t>Сведения об организации, оказывающей услуги по транспортированию отходов</t>
  </si>
  <si>
    <t>Характеристики транспортного средства, используемого для транспортирования отходов</t>
  </si>
  <si>
    <t>Интенсивность использования (смен в сутки)</t>
  </si>
  <si>
    <t>модель</t>
  </si>
  <si>
    <t>год выпуска</t>
  </si>
  <si>
    <t>среднегодовой пробег (км)</t>
  </si>
  <si>
    <t>грузоподъёмность (тонн)</t>
  </si>
  <si>
    <t>Задняя загрузка</t>
  </si>
  <si>
    <t>Собственность</t>
  </si>
  <si>
    <t>МП ЖКХ Билибинского муниципального района    (с. Анюйск)</t>
  </si>
  <si>
    <t>Самосвал</t>
  </si>
  <si>
    <t>58312А</t>
  </si>
  <si>
    <t>Погрузчик</t>
  </si>
  <si>
    <t xml:space="preserve">SEM 650В </t>
  </si>
  <si>
    <t>-</t>
  </si>
  <si>
    <t xml:space="preserve">Трактор </t>
  </si>
  <si>
    <t>Б 10 М. 0101-1Е</t>
  </si>
  <si>
    <t>МП ЖКХ Билибинского муниципального района    (г. Билибино)</t>
  </si>
  <si>
    <t>Камаз</t>
  </si>
  <si>
    <t>КО-440-5</t>
  </si>
  <si>
    <t>Боковая загрузка</t>
  </si>
  <si>
    <t>МК-20-01</t>
  </si>
  <si>
    <t>МП ЖКХ Билибинского муниципального района    (с. Кепервеем)</t>
  </si>
  <si>
    <t>КО-440-2</t>
  </si>
  <si>
    <t>МП ЖКХ Билибинского муниципального района (с.Илирней)</t>
  </si>
  <si>
    <t xml:space="preserve">Бульдозер </t>
  </si>
  <si>
    <t>Б - 170 М101ЕН</t>
  </si>
  <si>
    <t>ДТ-75</t>
  </si>
  <si>
    <t>МП ЖКХ Билибинского муниципального района    (с. Омолон)</t>
  </si>
  <si>
    <t>Трактор с бульдозерным и рыхлительным оборудованием *</t>
  </si>
  <si>
    <t>Б 10 М. 0101 ЕН</t>
  </si>
  <si>
    <t xml:space="preserve">Погрузчик фронтальный </t>
  </si>
  <si>
    <t>ПК 27-03-00</t>
  </si>
  <si>
    <t>МП ЖКХ Билибинского муниципального района (с. Островное)</t>
  </si>
  <si>
    <t xml:space="preserve">Бульдозерно -рыхлительный агрегат </t>
  </si>
  <si>
    <t>Б 10 М. 0111-ЕН</t>
  </si>
  <si>
    <t>ООО "Сервис Групп"</t>
  </si>
  <si>
    <t xml:space="preserve">мусоровоз УРАЛ </t>
  </si>
  <si>
    <t>6935ВО</t>
  </si>
  <si>
    <t>Аренда</t>
  </si>
  <si>
    <t xml:space="preserve"> грузовой ГАЗ</t>
  </si>
  <si>
    <t>ГАЗ-66</t>
  </si>
  <si>
    <t>трактор ЧТЗ</t>
  </si>
  <si>
    <t>Б170М101ЕН</t>
  </si>
  <si>
    <t>ДЗ110/Т130</t>
  </si>
  <si>
    <t>ГАЗ</t>
  </si>
  <si>
    <t>КО-440-4Д</t>
  </si>
  <si>
    <t>Урал</t>
  </si>
  <si>
    <t>КО-440-5У</t>
  </si>
  <si>
    <t>5557 - 0121 - 30</t>
  </si>
  <si>
    <t>ЧТЗ</t>
  </si>
  <si>
    <t>ПК-46.0001</t>
  </si>
  <si>
    <t>Передняя загрузка</t>
  </si>
  <si>
    <t>НД</t>
  </si>
  <si>
    <t>Амкодор</t>
  </si>
  <si>
    <t>Амкодор-342 В</t>
  </si>
  <si>
    <t>ЧСДМ</t>
  </si>
  <si>
    <t>Б-170 М1.01.Д1Н</t>
  </si>
  <si>
    <t>Агромаш</t>
  </si>
  <si>
    <t>90ТГ2007А</t>
  </si>
  <si>
    <t>МП "ЧРКХ"</t>
  </si>
  <si>
    <t>КамАЗ</t>
  </si>
  <si>
    <t>КО-440-7</t>
  </si>
  <si>
    <t>боковая</t>
  </si>
  <si>
    <t>6935 ВО</t>
  </si>
  <si>
    <t>Б 170М1.01ЕН</t>
  </si>
  <si>
    <t>отсутствует</t>
  </si>
  <si>
    <t>Б 10М.1112-1Е</t>
  </si>
  <si>
    <t>Б10М.1112-1Е</t>
  </si>
  <si>
    <t>Приложение А12. Автопарк</t>
  </si>
  <si>
    <t>Основание для использования</t>
  </si>
  <si>
    <t>тип навесного оборудования</t>
  </si>
  <si>
    <t>% износа на 01.01.2020</t>
  </si>
  <si>
    <t>вместимость (куб. м)</t>
  </si>
  <si>
    <t>марка</t>
  </si>
  <si>
    <t>ООО "Анадырская механизированная организация"</t>
  </si>
  <si>
    <t>ООО "Анадырская транспортная компания"</t>
  </si>
  <si>
    <t>ООО "ЧукотТранс"</t>
  </si>
  <si>
    <t>ООО "ЖилДом"</t>
  </si>
  <si>
    <t>ООО "РемСтрой"</t>
  </si>
  <si>
    <t>ООО "ЧукотЖилСервис-Угольные Копи"</t>
  </si>
  <si>
    <t>ООО "Региональная транспортная компания"</t>
  </si>
  <si>
    <t>АО "Чукотская горно-геологическая компания"</t>
  </si>
  <si>
    <t>Индивидуальный предприниматель Акар Николай Васильевич</t>
  </si>
  <si>
    <t>ООО "ЭнергоСпецРемонт"</t>
  </si>
  <si>
    <t>ОАО "Рудник Каральвеем"</t>
  </si>
  <si>
    <t>ООО "Агат"</t>
  </si>
  <si>
    <t>МУП "Айсберг"</t>
  </si>
  <si>
    <t>АО "Чукотэнерго"</t>
  </si>
  <si>
    <t>ООО "Северное Золото"</t>
  </si>
  <si>
    <t>ООО "Золоторудная компания "Майское"</t>
  </si>
  <si>
    <t>ООО "Артель старателей Чукотка"</t>
  </si>
  <si>
    <t>МП "Провиденское жилищно-коммунальное хозяйство"</t>
  </si>
  <si>
    <t>ООО "Полигон"</t>
  </si>
  <si>
    <t>Чукотский АО, Анадырский район, п.г.т. Угольные Копи,ул.  Первомайская, 3, оф 16</t>
  </si>
  <si>
    <t>Городской округ Анадырь (юридические лица)</t>
  </si>
  <si>
    <t xml:space="preserve">Городской округ Анадырь </t>
  </si>
  <si>
    <t>Городской округ Анадырь, п.г.т. Угольные Копи, с.п. Усть-Белая, с.п. Канчалан</t>
  </si>
  <si>
    <t>с.п. Марково, с.п. Ваеги</t>
  </si>
  <si>
    <t>п.г.т. Угольные Копи, с.п. Канчалан, с.п. Краснено</t>
  </si>
  <si>
    <t>с.п. Марково, с.п. Ваеги, с.п. Чуванское, с.п. Ламутское, с.п. Снежное</t>
  </si>
  <si>
    <t>Рудник Купол</t>
  </si>
  <si>
    <t>п.г.т. Угольные Копи</t>
  </si>
  <si>
    <t>г. Билибино, Билибинский район (Рудник Каральвеем)</t>
  </si>
  <si>
    <t>с.п. Лаврентия, с.п. Лорино, с.п. Уэлен, с.п. Нешкан, с.п. Инчоун, с.п. Энурмино</t>
  </si>
  <si>
    <t>г. Певек</t>
  </si>
  <si>
    <t>Территория участка Двойной и Водораздельной перспективной площади</t>
  </si>
  <si>
    <t>Месторождение Паляваамское</t>
  </si>
  <si>
    <t>г. Певек, уч. Комсомольский</t>
  </si>
  <si>
    <t>с.п. Новое Чаплино, с.п. Нунлигран, с.п. Сиреники, с.п. Энмелен, с.п. Янракыннот</t>
  </si>
  <si>
    <t>п.г.т. Провидения</t>
  </si>
  <si>
    <t>моб. 8 (924) 666-82-71</t>
  </si>
  <si>
    <t xml:space="preserve"> +7(427) 222-60-18; +7(427) 222-60-28</t>
  </si>
  <si>
    <t>телефон: 8 (924) 665-75-01</t>
  </si>
  <si>
    <t>8 (964) 481-36-25</t>
  </si>
  <si>
    <t>8 (916) 032-94-03, 8 (42722)2-14-12, 8 (924 789-42-25</t>
  </si>
  <si>
    <t>телефон 84273255318</t>
  </si>
  <si>
    <t>8(914)859-90-05, 8(4132)690-690</t>
  </si>
  <si>
    <t>Телефон +7 (495) 269-08-12</t>
  </si>
  <si>
    <t>8 (42738) 2-32-74</t>
  </si>
  <si>
    <t>Телефон: 8 (924) 668-15-22</t>
  </si>
  <si>
    <t>Контактный телефон: +7(427) 362-29-21</t>
  </si>
  <si>
    <t>тел.: (42722) 2-27-83, 2-22-29
факс: (42722) 2-05-49</t>
  </si>
  <si>
    <t>Телефон: 8 (4231) 69-06-90, 8 (413) 269-06-90</t>
  </si>
  <si>
    <t>Телефон: 8 (42737) 2-20-36</t>
  </si>
  <si>
    <t>Телефон: 8 (42737) 4-24-68, 8 (42737) 4-11-80, Факс: 4-25-28, 8 (42737) 4-12-83</t>
  </si>
  <si>
    <t>8 (42735) 2-26-98, 8-42735-22698, 8 (427) 352-27-22</t>
  </si>
  <si>
    <t>8 (42735) 2-25-06, 8 (427) 352-25-06, +7 (427) 352-25-06</t>
  </si>
  <si>
    <t xml:space="preserve">E-mail: atc-2010@yandex.ru </t>
  </si>
  <si>
    <t>E-mail: GOLVIKTOR@MAIL.RU</t>
  </si>
  <si>
    <t xml:space="preserve">E-mail: livedhouse@yandex.ru </t>
  </si>
  <si>
    <t>E-mail: livedhouse@yandex.ru, petrenkoa1078@gmail.com, 79160329403@mail.ru, 0000@mail.ru</t>
  </si>
  <si>
    <t>E-mail: gilservis-uk@yandex.ru</t>
  </si>
  <si>
    <t>E-mail: magadan.office@kinross.com, Daria.Avericheva@kinross.com</t>
  </si>
  <si>
    <t>689000, Чукотский автономный округ, город Анадырь, Южная улица, дом 1/2</t>
  </si>
  <si>
    <t>Email: info@energo-sr.pro</t>
  </si>
  <si>
    <t>E-mail: sekretar@goldpro.ru</t>
  </si>
  <si>
    <t xml:space="preserve">E-mail: aiysberg_lavr@mail.ru </t>
  </si>
  <si>
    <t xml:space="preserve">689000, Чукотский АО, г. Анадырь, ул. Рультытегина 35 А
</t>
  </si>
  <si>
    <t xml:space="preserve">e.mail: doc@chukotenergo.ru, </t>
  </si>
  <si>
    <t>E-mail: maysecr@mayskoye.ru</t>
  </si>
  <si>
    <t>E-mail: artelkts7@yandex.ru</t>
  </si>
  <si>
    <t>providjkx@yandex.ru, vtyurkin@rambler.ru, providjkh@yandex.ru</t>
  </si>
  <si>
    <t>polygon_p@mail.ru, poligon@chuktnet.ru, poligon_p@mail.ru</t>
  </si>
  <si>
    <t>Руководитель:  директор Головатенко Виктор Васильевич</t>
  </si>
  <si>
    <t>Генеральный директор Успанов Руслан Симбаевич</t>
  </si>
  <si>
    <t>Генеральный директор Петренко Александр Александрович</t>
  </si>
  <si>
    <t>генеральный директор Абрашкина Мария Андреевна</t>
  </si>
  <si>
    <t>Ответственное лицо: Акимов Виктор Васильевич</t>
  </si>
  <si>
    <t>689000, Чукотский АО, г. Анадырь, ул. Ленина, 47, 35</t>
  </si>
  <si>
    <t>689000, Чукотский АО, г. Анадырь, ул. Отке, 55</t>
  </si>
  <si>
    <t>689000, Чукотский АО, г. Анадырь, ул. Отке, 34Б, 27</t>
  </si>
  <si>
    <t>689000, Чукотский автономный округ, город Анадырь, улица Строителей, дом 15</t>
  </si>
  <si>
    <t>Чукотский АО, р-н. Анадырский, п. Угольные Копи, ул. Первомайская, д. 9</t>
  </si>
  <si>
    <t>142784 г. Москва, поселение Московский, д. Румянцево, строение 2, блок Г</t>
  </si>
  <si>
    <t>689450, Чукотский автономный округ, Билибинский район, город Билибино, пл. Ленина, 6</t>
  </si>
  <si>
    <t xml:space="preserve">689450, Чукотский автономный округ, Билибинский район, город Билибино, Восточный микрорайон, дом 2 корпус 2, квартира 17 </t>
  </si>
  <si>
    <t xml:space="preserve">689300, Чукотский АО, Чукотский район, с. Лаврентия, ул. Дежнёва, д. 48
</t>
  </si>
  <si>
    <t>689000, Чукотский АО, г. Анадырь, ул. Южная, 1/2</t>
  </si>
  <si>
    <t>689400, Чукотский автономный округ, Чаунский район, город Певек, улица Обручева, 27</t>
  </si>
  <si>
    <t>689400, Чукотский АО, Чаунский район, г. Певек, ул. Куваева, 51</t>
  </si>
  <si>
    <t>689251, Чукотский автономный округ, Провиденский район, поселок городского типа Провидения, улица Набережная Дежнева, дом 15</t>
  </si>
  <si>
    <t>689251, Чукотский ао, Провиденский р-н, п Провидения, улица Набережная Дежнева, 15</t>
  </si>
  <si>
    <t>нет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</si>
</sst>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9]General"/>
    <numFmt numFmtId="165" formatCode="#,##0.00&quot; &quot;[$руб.-419];[Red]&quot;-&quot;#,##0.00&quot; &quot;[$руб.-419]"/>
    <numFmt numFmtId="166" formatCode="#,##0.000"/>
    <numFmt numFmtId="167" formatCode="_-* #,##0.00_р_._-;\-* #,##0.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theme="10"/>
      <name val="Calibri"/>
      <family val="2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theme="10"/>
      <name val="Arial Cyr"/>
      <charset val="204"/>
    </font>
    <font>
      <sz val="12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rgb="FF0563C1"/>
      <name val="Calibri"/>
      <family val="2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6" fillId="0" borderId="0"/>
    <xf numFmtId="0" fontId="7" fillId="0" borderId="0"/>
    <xf numFmtId="0" fontId="1" fillId="0" borderId="0"/>
    <xf numFmtId="164" fontId="8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5" fontId="11" fillId="0" borderId="0"/>
    <xf numFmtId="164" fontId="2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/>
    <xf numFmtId="0" fontId="16" fillId="0" borderId="0"/>
    <xf numFmtId="0" fontId="17" fillId="0" borderId="0" applyNumberFormat="0" applyFill="0" applyBorder="0" applyAlignment="0" applyProtection="0"/>
    <xf numFmtId="164" fontId="18" fillId="0" borderId="0"/>
    <xf numFmtId="0" fontId="20" fillId="0" borderId="0" applyNumberFormat="0" applyFill="0" applyBorder="0" applyAlignment="0" applyProtection="0"/>
    <xf numFmtId="167" fontId="1" fillId="0" borderId="0" applyFont="0" applyFill="0" applyBorder="0" applyAlignment="0" applyProtection="0"/>
  </cellStyleXfs>
  <cellXfs count="38">
    <xf numFmtId="0" fontId="0" fillId="0" borderId="0" xfId="0"/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center" vertical="center" wrapText="1"/>
    </xf>
    <xf numFmtId="166" fontId="19" fillId="0" borderId="1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49" fontId="19" fillId="0" borderId="1" xfId="1" applyNumberFormat="1" applyFont="1" applyFill="1" applyBorder="1" applyAlignment="1">
      <alignment horizontal="center" vertical="center" wrapText="1"/>
    </xf>
    <xf numFmtId="14" fontId="19" fillId="0" borderId="1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166" fontId="19" fillId="0" borderId="1" xfId="18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top"/>
    </xf>
    <xf numFmtId="166" fontId="19" fillId="0" borderId="1" xfId="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25" fillId="0" borderId="0" xfId="1" applyFont="1" applyFill="1" applyAlignment="1">
      <alignment horizontal="left" vertical="center" wrapText="1"/>
    </xf>
    <xf numFmtId="0" fontId="25" fillId="0" borderId="0" xfId="1" applyFont="1" applyFill="1" applyAlignment="1">
      <alignment horizontal="center" vertical="center" wrapText="1"/>
    </xf>
    <xf numFmtId="0" fontId="24" fillId="0" borderId="0" xfId="1" applyFont="1" applyFill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49" fontId="23" fillId="0" borderId="1" xfId="27" applyNumberFormat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center" vertical="center" wrapText="1"/>
    </xf>
    <xf numFmtId="49" fontId="19" fillId="0" borderId="1" xfId="18" applyNumberFormat="1" applyFont="1" applyFill="1" applyBorder="1" applyAlignment="1">
      <alignment horizontal="center" vertical="center" wrapText="1"/>
    </xf>
    <xf numFmtId="3" fontId="24" fillId="0" borderId="1" xfId="28" applyNumberFormat="1" applyFont="1" applyFill="1" applyBorder="1" applyAlignment="1">
      <alignment horizontal="center" vertical="center" wrapText="1"/>
    </xf>
    <xf numFmtId="9" fontId="24" fillId="0" borderId="1" xfId="1" applyNumberFormat="1" applyFont="1" applyFill="1" applyBorder="1" applyAlignment="1">
      <alignment horizontal="center" vertical="center" wrapText="1"/>
    </xf>
    <xf numFmtId="166" fontId="24" fillId="0" borderId="1" xfId="1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9" fontId="24" fillId="0" borderId="1" xfId="0" applyNumberFormat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</cellXfs>
  <cellStyles count="29">
    <cellStyle name="Excel Built-in Hyperlink" xfId="26" xr:uid="{00000000-0005-0000-0000-000000000000}"/>
    <cellStyle name="Excel Built-in Normal" xfId="9" xr:uid="{00000000-0005-0000-0000-000001000000}"/>
    <cellStyle name="Heading" xfId="14" xr:uid="{00000000-0005-0000-0000-000002000000}"/>
    <cellStyle name="Heading1" xfId="15" xr:uid="{00000000-0005-0000-0000-000003000000}"/>
    <cellStyle name="Result" xfId="16" xr:uid="{00000000-0005-0000-0000-000004000000}"/>
    <cellStyle name="Result2" xfId="17" xr:uid="{00000000-0005-0000-0000-000005000000}"/>
    <cellStyle name="Гиперссылка" xfId="27" builtinId="8"/>
    <cellStyle name="Гиперссылка 2" xfId="3" xr:uid="{00000000-0005-0000-0000-000007000000}"/>
    <cellStyle name="Гиперссылка 3" xfId="4" xr:uid="{00000000-0005-0000-0000-000008000000}"/>
    <cellStyle name="Гиперссылка 4" xfId="21" xr:uid="{00000000-0005-0000-0000-000009000000}"/>
    <cellStyle name="Гиперссылка 5" xfId="22" xr:uid="{00000000-0005-0000-0000-00000A000000}"/>
    <cellStyle name="Гиперссылка 6" xfId="25" xr:uid="{00000000-0005-0000-0000-00000B000000}"/>
    <cellStyle name="Обычный" xfId="0" builtinId="0"/>
    <cellStyle name="Обычный 2" xfId="1" xr:uid="{00000000-0005-0000-0000-00000D000000}"/>
    <cellStyle name="Обычный 2 2" xfId="10" xr:uid="{00000000-0005-0000-0000-00000E000000}"/>
    <cellStyle name="Обычный 2 3" xfId="18" xr:uid="{00000000-0005-0000-0000-00000F000000}"/>
    <cellStyle name="Обычный 2 4" xfId="19" xr:uid="{00000000-0005-0000-0000-000010000000}"/>
    <cellStyle name="Обычный 2 5" xfId="20" xr:uid="{00000000-0005-0000-0000-000011000000}"/>
    <cellStyle name="Обычный 2 6" xfId="8" xr:uid="{00000000-0005-0000-0000-000012000000}"/>
    <cellStyle name="Обычный 2 7" xfId="23" xr:uid="{00000000-0005-0000-0000-000013000000}"/>
    <cellStyle name="Обычный 3" xfId="2" xr:uid="{00000000-0005-0000-0000-000014000000}"/>
    <cellStyle name="Обычный 3 2" xfId="12" xr:uid="{00000000-0005-0000-0000-000015000000}"/>
    <cellStyle name="Обычный 3 3" xfId="7" xr:uid="{00000000-0005-0000-0000-000016000000}"/>
    <cellStyle name="Обычный 4" xfId="6" xr:uid="{00000000-0005-0000-0000-000017000000}"/>
    <cellStyle name="Обычный 4 2" xfId="13" xr:uid="{00000000-0005-0000-0000-000018000000}"/>
    <cellStyle name="Обычный 5" xfId="5" xr:uid="{00000000-0005-0000-0000-000019000000}"/>
    <cellStyle name="Обычный 6" xfId="24" xr:uid="{00000000-0005-0000-0000-00001A000000}"/>
    <cellStyle name="Пояснение 2" xfId="11" xr:uid="{00000000-0005-0000-0000-00001B000000}"/>
    <cellStyle name="Финансовый 2" xfId="28" xr:uid="{68E68720-BDA6-4545-99ED-3F22E3629B0B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rkh@yandex.ru" TargetMode="External"/><Relationship Id="rId1" Type="http://schemas.openxmlformats.org/officeDocument/2006/relationships/hyperlink" Target="mailto:servicegroups@yandex.ru" TargetMode="External"/><Relationship Id="rId4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zoomScale="85" zoomScaleNormal="85" workbookViewId="0">
      <pane xSplit="1" ySplit="5" topLeftCell="B6" activePane="bottomRight" state="frozen"/>
      <selection pane="topRight" activeCell="B1" sqref="B1"/>
      <selection pane="bottomLeft" activeCell="A10" sqref="A10"/>
      <selection pane="bottomRight" activeCell="A4" sqref="A4:A5"/>
    </sheetView>
  </sheetViews>
  <sheetFormatPr defaultColWidth="8.88671875" defaultRowHeight="13.8" x14ac:dyDescent="0.3"/>
  <cols>
    <col min="1" max="1" width="30.6640625" style="13" customWidth="1"/>
    <col min="2" max="2" width="12.88671875" style="5" customWidth="1"/>
    <col min="3" max="3" width="19.44140625" style="5" customWidth="1"/>
    <col min="4" max="4" width="17.33203125" style="5" customWidth="1"/>
    <col min="5" max="5" width="25.88671875" style="5" bestFit="1" customWidth="1"/>
    <col min="6" max="6" width="25.21875" style="5" customWidth="1"/>
    <col min="7" max="7" width="18.109375" style="5" customWidth="1"/>
    <col min="8" max="8" width="15.44140625" style="5" customWidth="1"/>
    <col min="9" max="9" width="14.88671875" style="5" customWidth="1"/>
    <col min="10" max="11" width="14.33203125" style="5" customWidth="1"/>
    <col min="12" max="13" width="13.88671875" style="5" customWidth="1"/>
    <col min="14" max="16384" width="8.88671875" style="8"/>
  </cols>
  <sheetData>
    <row r="1" spans="1:13" s="2" customFormat="1" x14ac:dyDescent="0.3">
      <c r="A1" s="1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3" spans="1:13" s="5" customFormat="1" x14ac:dyDescent="0.3">
      <c r="A3" s="31" t="s">
        <v>13</v>
      </c>
      <c r="B3" s="31"/>
      <c r="C3" s="31"/>
      <c r="D3" s="31"/>
      <c r="E3" s="31"/>
      <c r="F3" s="31"/>
      <c r="G3" s="31" t="s">
        <v>1</v>
      </c>
      <c r="H3" s="31" t="s">
        <v>2</v>
      </c>
      <c r="I3" s="31" t="s">
        <v>3</v>
      </c>
      <c r="J3" s="32" t="s">
        <v>6</v>
      </c>
      <c r="K3" s="32"/>
      <c r="L3" s="32"/>
      <c r="M3" s="32"/>
    </row>
    <row r="4" spans="1:13" s="5" customFormat="1" x14ac:dyDescent="0.3">
      <c r="A4" s="31" t="s">
        <v>12</v>
      </c>
      <c r="B4" s="31" t="s">
        <v>0</v>
      </c>
      <c r="C4" s="31" t="s">
        <v>5</v>
      </c>
      <c r="D4" s="31" t="s">
        <v>14</v>
      </c>
      <c r="E4" s="31" t="s">
        <v>15</v>
      </c>
      <c r="F4" s="31" t="s">
        <v>11</v>
      </c>
      <c r="G4" s="31"/>
      <c r="H4" s="31"/>
      <c r="I4" s="31"/>
      <c r="J4" s="31" t="s">
        <v>7</v>
      </c>
      <c r="K4" s="31"/>
      <c r="L4" s="31" t="s">
        <v>8</v>
      </c>
      <c r="M4" s="31"/>
    </row>
    <row r="5" spans="1:13" s="5" customFormat="1" ht="27.6" x14ac:dyDescent="0.3">
      <c r="A5" s="31"/>
      <c r="B5" s="31"/>
      <c r="C5" s="31"/>
      <c r="D5" s="31"/>
      <c r="E5" s="31"/>
      <c r="F5" s="31"/>
      <c r="G5" s="31"/>
      <c r="H5" s="31"/>
      <c r="I5" s="31"/>
      <c r="J5" s="33" t="s">
        <v>9</v>
      </c>
      <c r="K5" s="33" t="s">
        <v>10</v>
      </c>
      <c r="L5" s="33" t="s">
        <v>9</v>
      </c>
      <c r="M5" s="33" t="s">
        <v>10</v>
      </c>
    </row>
    <row r="6" spans="1:13" ht="27.6" x14ac:dyDescent="0.3">
      <c r="A6" s="22" t="s">
        <v>28</v>
      </c>
      <c r="B6" s="14">
        <v>8703000993</v>
      </c>
      <c r="C6" s="6" t="s">
        <v>16</v>
      </c>
      <c r="D6" s="6" t="s">
        <v>17</v>
      </c>
      <c r="E6" s="23" t="s">
        <v>18</v>
      </c>
      <c r="F6" s="6" t="s">
        <v>19</v>
      </c>
      <c r="G6" s="6" t="s">
        <v>21</v>
      </c>
      <c r="H6" s="6" t="s">
        <v>26</v>
      </c>
      <c r="I6" s="7" t="s">
        <v>4</v>
      </c>
      <c r="J6" s="4">
        <f t="shared" ref="J6:J11" si="0">K6*0.2</f>
        <v>112.54900000000001</v>
      </c>
      <c r="K6" s="4">
        <v>562.745</v>
      </c>
      <c r="L6" s="4">
        <f t="shared" ref="L6:L11" si="1">M6*0.2</f>
        <v>114.0916</v>
      </c>
      <c r="M6" s="4">
        <v>570.45799999999997</v>
      </c>
    </row>
    <row r="7" spans="1:13" ht="27.6" x14ac:dyDescent="0.3">
      <c r="A7" s="22" t="s">
        <v>28</v>
      </c>
      <c r="B7" s="14">
        <v>8703000993</v>
      </c>
      <c r="C7" s="6" t="s">
        <v>16</v>
      </c>
      <c r="D7" s="6" t="s">
        <v>17</v>
      </c>
      <c r="E7" s="23" t="s">
        <v>18</v>
      </c>
      <c r="F7" s="6" t="s">
        <v>19</v>
      </c>
      <c r="G7" s="6" t="s">
        <v>20</v>
      </c>
      <c r="H7" s="6" t="s">
        <v>26</v>
      </c>
      <c r="I7" s="7" t="s">
        <v>4</v>
      </c>
      <c r="J7" s="4">
        <f t="shared" si="0"/>
        <v>2750.9868000000001</v>
      </c>
      <c r="K7" s="4">
        <v>13754.933999999999</v>
      </c>
      <c r="L7" s="4">
        <f t="shared" si="1"/>
        <v>5701.1256000000003</v>
      </c>
      <c r="M7" s="4">
        <v>28505.628000000001</v>
      </c>
    </row>
    <row r="8" spans="1:13" ht="27.6" x14ac:dyDescent="0.3">
      <c r="A8" s="22" t="s">
        <v>29</v>
      </c>
      <c r="B8" s="14">
        <v>8703000993</v>
      </c>
      <c r="C8" s="6" t="s">
        <v>16</v>
      </c>
      <c r="D8" s="6" t="s">
        <v>17</v>
      </c>
      <c r="E8" s="23" t="s">
        <v>18</v>
      </c>
      <c r="F8" s="6" t="s">
        <v>19</v>
      </c>
      <c r="G8" s="7" t="s">
        <v>22</v>
      </c>
      <c r="H8" s="6" t="s">
        <v>26</v>
      </c>
      <c r="I8" s="7" t="s">
        <v>4</v>
      </c>
      <c r="J8" s="4">
        <f t="shared" si="0"/>
        <v>141.11780000000002</v>
      </c>
      <c r="K8" s="4">
        <v>705.58900000000006</v>
      </c>
      <c r="L8" s="4">
        <f t="shared" si="1"/>
        <v>191.17780000000002</v>
      </c>
      <c r="M8" s="4">
        <v>955.88900000000001</v>
      </c>
    </row>
    <row r="9" spans="1:13" s="9" customFormat="1" ht="27.6" x14ac:dyDescent="0.3">
      <c r="A9" s="22" t="s">
        <v>27</v>
      </c>
      <c r="B9" s="14">
        <v>8703000993</v>
      </c>
      <c r="C9" s="6" t="s">
        <v>16</v>
      </c>
      <c r="D9" s="6" t="s">
        <v>17</v>
      </c>
      <c r="E9" s="23" t="s">
        <v>18</v>
      </c>
      <c r="F9" s="6" t="s">
        <v>19</v>
      </c>
      <c r="G9" s="24" t="s">
        <v>23</v>
      </c>
      <c r="H9" s="6" t="s">
        <v>26</v>
      </c>
      <c r="I9" s="7" t="s">
        <v>4</v>
      </c>
      <c r="J9" s="4">
        <f t="shared" si="0"/>
        <v>69.876999999999995</v>
      </c>
      <c r="K9" s="4">
        <v>349.38499999999999</v>
      </c>
      <c r="L9" s="4">
        <f t="shared" si="1"/>
        <v>71.014800000000008</v>
      </c>
      <c r="M9" s="4">
        <v>355.07400000000001</v>
      </c>
    </row>
    <row r="10" spans="1:13" ht="27.6" x14ac:dyDescent="0.3">
      <c r="A10" s="22" t="s">
        <v>28</v>
      </c>
      <c r="B10" s="14">
        <v>8703000993</v>
      </c>
      <c r="C10" s="6" t="s">
        <v>16</v>
      </c>
      <c r="D10" s="6" t="s">
        <v>17</v>
      </c>
      <c r="E10" s="23" t="s">
        <v>18</v>
      </c>
      <c r="F10" s="6" t="s">
        <v>19</v>
      </c>
      <c r="G10" s="25" t="s">
        <v>24</v>
      </c>
      <c r="H10" s="6" t="s">
        <v>26</v>
      </c>
      <c r="I10" s="7" t="s">
        <v>4</v>
      </c>
      <c r="J10" s="4">
        <f t="shared" si="0"/>
        <v>199.64660000000001</v>
      </c>
      <c r="K10" s="4">
        <v>998.23299999999995</v>
      </c>
      <c r="L10" s="4">
        <f t="shared" si="1"/>
        <v>196.80500000000001</v>
      </c>
      <c r="M10" s="10">
        <v>984.02499999999998</v>
      </c>
    </row>
    <row r="11" spans="1:13" ht="27.6" x14ac:dyDescent="0.3">
      <c r="A11" s="22" t="s">
        <v>27</v>
      </c>
      <c r="B11" s="14">
        <v>8703000993</v>
      </c>
      <c r="C11" s="6" t="s">
        <v>16</v>
      </c>
      <c r="D11" s="6" t="s">
        <v>17</v>
      </c>
      <c r="E11" s="23" t="s">
        <v>18</v>
      </c>
      <c r="F11" s="6" t="s">
        <v>19</v>
      </c>
      <c r="G11" s="6" t="s">
        <v>25</v>
      </c>
      <c r="H11" s="6" t="s">
        <v>26</v>
      </c>
      <c r="I11" s="7" t="s">
        <v>4</v>
      </c>
      <c r="J11" s="4">
        <f t="shared" si="0"/>
        <v>90.830399999999997</v>
      </c>
      <c r="K11" s="4">
        <v>454.15199999999999</v>
      </c>
      <c r="L11" s="4">
        <f t="shared" si="1"/>
        <v>95.691800000000001</v>
      </c>
      <c r="M11" s="4">
        <v>478.459</v>
      </c>
    </row>
    <row r="12" spans="1:13" s="11" customFormat="1" ht="124.2" x14ac:dyDescent="0.3">
      <c r="A12" s="6" t="s">
        <v>30</v>
      </c>
      <c r="B12" s="20">
        <v>8701005273</v>
      </c>
      <c r="C12" s="6" t="s">
        <v>31</v>
      </c>
      <c r="D12" s="6" t="s">
        <v>32</v>
      </c>
      <c r="E12" s="23" t="s">
        <v>33</v>
      </c>
      <c r="F12" s="6" t="s">
        <v>34</v>
      </c>
      <c r="G12" s="6" t="s">
        <v>35</v>
      </c>
      <c r="H12" s="6" t="s">
        <v>36</v>
      </c>
      <c r="I12" s="7" t="s">
        <v>4</v>
      </c>
      <c r="J12" s="4">
        <v>711</v>
      </c>
      <c r="K12" s="4">
        <v>3555</v>
      </c>
      <c r="L12" s="4">
        <v>674.4</v>
      </c>
      <c r="M12" s="4">
        <v>3372</v>
      </c>
    </row>
    <row r="13" spans="1:13" s="11" customFormat="1" ht="69" x14ac:dyDescent="0.3">
      <c r="A13" s="6" t="s">
        <v>37</v>
      </c>
      <c r="B13" s="20">
        <v>8704004736</v>
      </c>
      <c r="C13" s="6" t="s">
        <v>38</v>
      </c>
      <c r="D13" s="6" t="s">
        <v>39</v>
      </c>
      <c r="E13" s="23" t="s">
        <v>40</v>
      </c>
      <c r="F13" s="6" t="s">
        <v>41</v>
      </c>
      <c r="G13" s="6" t="s">
        <v>42</v>
      </c>
      <c r="H13" s="6" t="s">
        <v>43</v>
      </c>
      <c r="I13" s="7" t="s">
        <v>4</v>
      </c>
      <c r="J13" s="4">
        <v>1223.1606649999999</v>
      </c>
      <c r="K13" s="4">
        <v>5204.9390000000003</v>
      </c>
      <c r="L13" s="4">
        <v>1013.1511999999999</v>
      </c>
      <c r="M13" s="4">
        <v>5065.7559999999994</v>
      </c>
    </row>
    <row r="14" spans="1:13" s="11" customFormat="1" ht="69" x14ac:dyDescent="0.3">
      <c r="A14" s="6" t="s">
        <v>37</v>
      </c>
      <c r="B14" s="20">
        <v>8704004736</v>
      </c>
      <c r="C14" s="6" t="s">
        <v>38</v>
      </c>
      <c r="D14" s="6" t="s">
        <v>39</v>
      </c>
      <c r="E14" s="23" t="s">
        <v>40</v>
      </c>
      <c r="F14" s="6" t="s">
        <v>41</v>
      </c>
      <c r="G14" s="6" t="s">
        <v>44</v>
      </c>
      <c r="H14" s="6" t="s">
        <v>43</v>
      </c>
      <c r="I14" s="7" t="s">
        <v>4</v>
      </c>
      <c r="J14" s="4">
        <v>166.572935</v>
      </c>
      <c r="K14" s="4">
        <v>708.82100000000003</v>
      </c>
      <c r="L14" s="4">
        <v>151.02000000000004</v>
      </c>
      <c r="M14" s="4">
        <v>755.10000000000014</v>
      </c>
    </row>
    <row r="15" spans="1:13" ht="69" x14ac:dyDescent="0.3">
      <c r="A15" s="6" t="s">
        <v>37</v>
      </c>
      <c r="B15" s="20">
        <v>8704004736</v>
      </c>
      <c r="C15" s="6" t="s">
        <v>38</v>
      </c>
      <c r="D15" s="6" t="s">
        <v>39</v>
      </c>
      <c r="E15" s="23" t="s">
        <v>40</v>
      </c>
      <c r="F15" s="6" t="s">
        <v>41</v>
      </c>
      <c r="G15" s="7" t="s">
        <v>45</v>
      </c>
      <c r="H15" s="6" t="s">
        <v>43</v>
      </c>
      <c r="I15" s="7" t="s">
        <v>4</v>
      </c>
      <c r="J15" s="4">
        <v>68.393225000000001</v>
      </c>
      <c r="K15" s="4">
        <v>291.03499999999997</v>
      </c>
      <c r="L15" s="4">
        <v>51.403599999999997</v>
      </c>
      <c r="M15" s="4">
        <v>257.01799999999997</v>
      </c>
    </row>
    <row r="16" spans="1:13" ht="69" x14ac:dyDescent="0.3">
      <c r="A16" s="6" t="s">
        <v>37</v>
      </c>
      <c r="B16" s="20">
        <v>8704004736</v>
      </c>
      <c r="C16" s="6" t="s">
        <v>38</v>
      </c>
      <c r="D16" s="6" t="s">
        <v>39</v>
      </c>
      <c r="E16" s="23" t="s">
        <v>40</v>
      </c>
      <c r="F16" s="6" t="s">
        <v>41</v>
      </c>
      <c r="G16" s="24" t="s">
        <v>46</v>
      </c>
      <c r="H16" s="6" t="s">
        <v>43</v>
      </c>
      <c r="I16" s="7" t="s">
        <v>4</v>
      </c>
      <c r="J16" s="4">
        <v>49.691924999999998</v>
      </c>
      <c r="K16" s="4">
        <v>211.45499999999998</v>
      </c>
      <c r="L16" s="4">
        <v>36.376599999999996</v>
      </c>
      <c r="M16" s="4">
        <v>181.88299999999998</v>
      </c>
    </row>
    <row r="17" spans="1:13" ht="69" x14ac:dyDescent="0.3">
      <c r="A17" s="6" t="s">
        <v>37</v>
      </c>
      <c r="B17" s="20">
        <v>8704004736</v>
      </c>
      <c r="C17" s="6" t="s">
        <v>38</v>
      </c>
      <c r="D17" s="6" t="s">
        <v>39</v>
      </c>
      <c r="E17" s="23" t="s">
        <v>40</v>
      </c>
      <c r="F17" s="6" t="s">
        <v>41</v>
      </c>
      <c r="G17" s="25" t="s">
        <v>47</v>
      </c>
      <c r="H17" s="6" t="s">
        <v>43</v>
      </c>
      <c r="I17" s="7" t="s">
        <v>4</v>
      </c>
      <c r="J17" s="4">
        <v>2.5546850000000001</v>
      </c>
      <c r="K17" s="4">
        <v>10.870999999999999</v>
      </c>
      <c r="L17" s="10">
        <v>5.7084000000000001</v>
      </c>
      <c r="M17" s="10">
        <v>28.541999999999998</v>
      </c>
    </row>
    <row r="18" spans="1:13" ht="69" x14ac:dyDescent="0.3">
      <c r="A18" s="6" t="s">
        <v>37</v>
      </c>
      <c r="B18" s="20">
        <v>8704004736</v>
      </c>
      <c r="C18" s="6" t="s">
        <v>38</v>
      </c>
      <c r="D18" s="6" t="s">
        <v>39</v>
      </c>
      <c r="E18" s="23" t="s">
        <v>40</v>
      </c>
      <c r="F18" s="6" t="s">
        <v>41</v>
      </c>
      <c r="G18" s="6" t="s">
        <v>48</v>
      </c>
      <c r="H18" s="6" t="s">
        <v>43</v>
      </c>
      <c r="I18" s="7" t="s">
        <v>4</v>
      </c>
      <c r="J18" s="4">
        <v>4.929829999999999</v>
      </c>
      <c r="K18" s="4">
        <v>20.978000000000002</v>
      </c>
      <c r="L18" s="4">
        <v>3.9524000000000004</v>
      </c>
      <c r="M18" s="4">
        <v>19.762</v>
      </c>
    </row>
    <row r="19" spans="1:13" ht="69" x14ac:dyDescent="0.3">
      <c r="A19" s="6" t="s">
        <v>37</v>
      </c>
      <c r="B19" s="20">
        <v>8704004736</v>
      </c>
      <c r="C19" s="6" t="s">
        <v>38</v>
      </c>
      <c r="D19" s="6" t="s">
        <v>39</v>
      </c>
      <c r="E19" s="23" t="s">
        <v>40</v>
      </c>
      <c r="F19" s="6" t="s">
        <v>41</v>
      </c>
      <c r="G19" s="6" t="s">
        <v>49</v>
      </c>
      <c r="H19" s="6" t="s">
        <v>43</v>
      </c>
      <c r="I19" s="7" t="s">
        <v>4</v>
      </c>
      <c r="J19" s="4">
        <v>189.95684499999999</v>
      </c>
      <c r="K19" s="4">
        <v>808.327</v>
      </c>
      <c r="L19" s="4">
        <v>142.3552</v>
      </c>
      <c r="M19" s="4">
        <v>711.77599999999995</v>
      </c>
    </row>
    <row r="20" spans="1:13" ht="69" x14ac:dyDescent="0.3">
      <c r="A20" s="6" t="s">
        <v>37</v>
      </c>
      <c r="B20" s="20">
        <v>8704004736</v>
      </c>
      <c r="C20" s="6" t="s">
        <v>38</v>
      </c>
      <c r="D20" s="6" t="s">
        <v>39</v>
      </c>
      <c r="E20" s="23" t="s">
        <v>40</v>
      </c>
      <c r="F20" s="6" t="s">
        <v>41</v>
      </c>
      <c r="G20" s="6" t="s">
        <v>50</v>
      </c>
      <c r="H20" s="6" t="s">
        <v>43</v>
      </c>
      <c r="I20" s="7" t="s">
        <v>4</v>
      </c>
      <c r="J20" s="4">
        <v>11.310550000000001</v>
      </c>
      <c r="K20" s="4">
        <v>48.13</v>
      </c>
      <c r="L20" s="12">
        <v>8.5449999999999999</v>
      </c>
      <c r="M20" s="12">
        <v>42.725000000000001</v>
      </c>
    </row>
    <row r="21" spans="1:13" ht="82.8" x14ac:dyDescent="0.3">
      <c r="A21" s="6" t="s">
        <v>51</v>
      </c>
      <c r="B21" s="20">
        <v>8706006440</v>
      </c>
      <c r="C21" s="6" t="s">
        <v>52</v>
      </c>
      <c r="D21" s="6" t="s">
        <v>53</v>
      </c>
      <c r="E21" s="23" t="s">
        <v>54</v>
      </c>
      <c r="F21" s="6" t="s">
        <v>55</v>
      </c>
      <c r="G21" s="6" t="s">
        <v>56</v>
      </c>
      <c r="H21" s="6" t="s">
        <v>57</v>
      </c>
      <c r="I21" s="7" t="s">
        <v>4</v>
      </c>
      <c r="J21" s="4">
        <f>K21*0.2</f>
        <v>2362.6338000000001</v>
      </c>
      <c r="K21" s="4">
        <v>11813.169</v>
      </c>
      <c r="L21" s="4">
        <v>1805.952</v>
      </c>
      <c r="M21" s="4">
        <v>9029.76</v>
      </c>
    </row>
    <row r="22" spans="1:13" ht="55.2" x14ac:dyDescent="0.3">
      <c r="A22" s="19" t="s">
        <v>134</v>
      </c>
      <c r="B22" s="19"/>
      <c r="C22" s="19"/>
      <c r="D22" s="19" t="s">
        <v>170</v>
      </c>
      <c r="E22" s="19"/>
      <c r="F22" s="19" t="s">
        <v>208</v>
      </c>
      <c r="G22" s="19" t="s">
        <v>154</v>
      </c>
      <c r="H22" s="19" t="s">
        <v>222</v>
      </c>
      <c r="I22" s="19" t="s">
        <v>222</v>
      </c>
      <c r="J22" s="19" t="s">
        <v>222</v>
      </c>
      <c r="K22" s="19" t="s">
        <v>222</v>
      </c>
      <c r="L22" s="19" t="s">
        <v>222</v>
      </c>
      <c r="M22" s="19" t="s">
        <v>222</v>
      </c>
    </row>
    <row r="23" spans="1:13" ht="41.4" x14ac:dyDescent="0.3">
      <c r="A23" s="19" t="s">
        <v>135</v>
      </c>
      <c r="B23" s="19"/>
      <c r="C23" s="19"/>
      <c r="D23" s="19" t="s">
        <v>171</v>
      </c>
      <c r="E23" s="19" t="s">
        <v>187</v>
      </c>
      <c r="F23" s="19" t="s">
        <v>209</v>
      </c>
      <c r="G23" s="19" t="s">
        <v>155</v>
      </c>
      <c r="H23" s="19" t="s">
        <v>222</v>
      </c>
      <c r="I23" s="19" t="s">
        <v>222</v>
      </c>
      <c r="J23" s="19" t="s">
        <v>222</v>
      </c>
      <c r="K23" s="19" t="s">
        <v>222</v>
      </c>
      <c r="L23" s="19" t="s">
        <v>222</v>
      </c>
      <c r="M23" s="19" t="s">
        <v>222</v>
      </c>
    </row>
    <row r="24" spans="1:13" ht="69" x14ac:dyDescent="0.3">
      <c r="A24" s="19" t="s">
        <v>136</v>
      </c>
      <c r="B24" s="19"/>
      <c r="C24" s="19" t="s">
        <v>203</v>
      </c>
      <c r="D24" s="19" t="s">
        <v>172</v>
      </c>
      <c r="E24" s="19" t="s">
        <v>188</v>
      </c>
      <c r="F24" s="19" t="s">
        <v>210</v>
      </c>
      <c r="G24" s="19" t="s">
        <v>156</v>
      </c>
      <c r="H24" s="19" t="s">
        <v>222</v>
      </c>
      <c r="I24" s="19" t="s">
        <v>222</v>
      </c>
      <c r="J24" s="19" t="s">
        <v>222</v>
      </c>
      <c r="K24" s="19" t="s">
        <v>222</v>
      </c>
      <c r="L24" s="19" t="s">
        <v>222</v>
      </c>
      <c r="M24" s="19" t="s">
        <v>222</v>
      </c>
    </row>
    <row r="25" spans="1:13" ht="55.2" x14ac:dyDescent="0.3">
      <c r="A25" s="19" t="s">
        <v>137</v>
      </c>
      <c r="B25" s="19"/>
      <c r="C25" s="19" t="s">
        <v>204</v>
      </c>
      <c r="D25" s="19" t="s">
        <v>173</v>
      </c>
      <c r="E25" s="19" t="s">
        <v>189</v>
      </c>
      <c r="F25" s="19" t="s">
        <v>211</v>
      </c>
      <c r="G25" s="19" t="s">
        <v>157</v>
      </c>
      <c r="H25" s="19" t="s">
        <v>222</v>
      </c>
      <c r="I25" s="19" t="s">
        <v>222</v>
      </c>
      <c r="J25" s="19" t="s">
        <v>222</v>
      </c>
      <c r="K25" s="19" t="s">
        <v>222</v>
      </c>
      <c r="L25" s="19" t="s">
        <v>222</v>
      </c>
      <c r="M25" s="19" t="s">
        <v>222</v>
      </c>
    </row>
    <row r="26" spans="1:13" ht="69" x14ac:dyDescent="0.3">
      <c r="A26" s="19" t="s">
        <v>138</v>
      </c>
      <c r="B26" s="19"/>
      <c r="C26" s="19" t="s">
        <v>205</v>
      </c>
      <c r="D26" s="19" t="s">
        <v>174</v>
      </c>
      <c r="E26" s="19" t="s">
        <v>190</v>
      </c>
      <c r="F26" s="19" t="s">
        <v>211</v>
      </c>
      <c r="G26" s="19" t="s">
        <v>157</v>
      </c>
      <c r="H26" s="19" t="s">
        <v>222</v>
      </c>
      <c r="I26" s="19" t="s">
        <v>222</v>
      </c>
      <c r="J26" s="19" t="s">
        <v>222</v>
      </c>
      <c r="K26" s="19" t="s">
        <v>222</v>
      </c>
      <c r="L26" s="19" t="s">
        <v>222</v>
      </c>
      <c r="M26" s="19" t="s">
        <v>222</v>
      </c>
    </row>
    <row r="27" spans="1:13" ht="55.2" x14ac:dyDescent="0.3">
      <c r="A27" s="19" t="s">
        <v>139</v>
      </c>
      <c r="B27" s="19"/>
      <c r="C27" s="19" t="s">
        <v>206</v>
      </c>
      <c r="D27" s="19" t="s">
        <v>175</v>
      </c>
      <c r="E27" s="19" t="s">
        <v>191</v>
      </c>
      <c r="F27" s="19" t="s">
        <v>212</v>
      </c>
      <c r="G27" s="19" t="s">
        <v>158</v>
      </c>
      <c r="H27" s="19" t="s">
        <v>222</v>
      </c>
      <c r="I27" s="19" t="s">
        <v>222</v>
      </c>
      <c r="J27" s="19" t="s">
        <v>222</v>
      </c>
      <c r="K27" s="19" t="s">
        <v>222</v>
      </c>
      <c r="L27" s="19" t="s">
        <v>222</v>
      </c>
      <c r="M27" s="19" t="s">
        <v>222</v>
      </c>
    </row>
    <row r="28" spans="1:13" ht="69" x14ac:dyDescent="0.3">
      <c r="A28" s="19" t="s">
        <v>140</v>
      </c>
      <c r="B28" s="19"/>
      <c r="C28" s="19" t="s">
        <v>205</v>
      </c>
      <c r="D28" s="19" t="s">
        <v>173</v>
      </c>
      <c r="E28" s="19" t="s">
        <v>190</v>
      </c>
      <c r="F28" s="19" t="s">
        <v>211</v>
      </c>
      <c r="G28" s="19" t="s">
        <v>159</v>
      </c>
      <c r="H28" s="19" t="s">
        <v>222</v>
      </c>
      <c r="I28" s="19" t="s">
        <v>222</v>
      </c>
      <c r="J28" s="19" t="s">
        <v>222</v>
      </c>
      <c r="K28" s="19" t="s">
        <v>222</v>
      </c>
      <c r="L28" s="19" t="s">
        <v>222</v>
      </c>
      <c r="M28" s="19" t="s">
        <v>222</v>
      </c>
    </row>
    <row r="29" spans="1:13" ht="55.2" x14ac:dyDescent="0.3">
      <c r="A29" s="19" t="s">
        <v>141</v>
      </c>
      <c r="B29" s="19"/>
      <c r="C29" s="19"/>
      <c r="D29" s="19" t="s">
        <v>176</v>
      </c>
      <c r="E29" s="19" t="s">
        <v>192</v>
      </c>
      <c r="F29" s="19" t="s">
        <v>193</v>
      </c>
      <c r="G29" s="19" t="s">
        <v>160</v>
      </c>
      <c r="H29" s="19" t="s">
        <v>222</v>
      </c>
      <c r="I29" s="19" t="s">
        <v>222</v>
      </c>
      <c r="J29" s="19" t="s">
        <v>222</v>
      </c>
      <c r="K29" s="19" t="s">
        <v>222</v>
      </c>
      <c r="L29" s="19" t="s">
        <v>222</v>
      </c>
      <c r="M29" s="19" t="s">
        <v>222</v>
      </c>
    </row>
    <row r="30" spans="1:13" ht="55.2" x14ac:dyDescent="0.3">
      <c r="A30" s="19" t="s">
        <v>142</v>
      </c>
      <c r="B30" s="19"/>
      <c r="C30" s="19"/>
      <c r="D30" s="19"/>
      <c r="E30" s="19"/>
      <c r="F30" s="19" t="s">
        <v>153</v>
      </c>
      <c r="G30" s="19" t="s">
        <v>161</v>
      </c>
      <c r="H30" s="19" t="s">
        <v>222</v>
      </c>
      <c r="I30" s="19" t="s">
        <v>222</v>
      </c>
      <c r="J30" s="19" t="s">
        <v>222</v>
      </c>
      <c r="K30" s="19" t="s">
        <v>222</v>
      </c>
      <c r="L30" s="19" t="s">
        <v>222</v>
      </c>
      <c r="M30" s="19" t="s">
        <v>222</v>
      </c>
    </row>
    <row r="31" spans="1:13" ht="55.2" x14ac:dyDescent="0.3">
      <c r="A31" s="19" t="s">
        <v>143</v>
      </c>
      <c r="B31" s="19"/>
      <c r="C31" s="19"/>
      <c r="D31" s="19" t="s">
        <v>177</v>
      </c>
      <c r="E31" s="19" t="s">
        <v>194</v>
      </c>
      <c r="F31" s="19" t="s">
        <v>213</v>
      </c>
      <c r="G31" s="19" t="s">
        <v>20</v>
      </c>
      <c r="H31" s="19" t="s">
        <v>222</v>
      </c>
      <c r="I31" s="19" t="s">
        <v>222</v>
      </c>
      <c r="J31" s="19" t="s">
        <v>222</v>
      </c>
      <c r="K31" s="19" t="s">
        <v>222</v>
      </c>
      <c r="L31" s="19" t="s">
        <v>222</v>
      </c>
      <c r="M31" s="19" t="s">
        <v>222</v>
      </c>
    </row>
    <row r="32" spans="1:13" ht="69" x14ac:dyDescent="0.3">
      <c r="A32" s="19" t="s">
        <v>144</v>
      </c>
      <c r="B32" s="19"/>
      <c r="C32" s="19"/>
      <c r="D32" s="19" t="s">
        <v>178</v>
      </c>
      <c r="E32" s="19" t="s">
        <v>195</v>
      </c>
      <c r="F32" s="19" t="s">
        <v>214</v>
      </c>
      <c r="G32" s="19" t="s">
        <v>162</v>
      </c>
      <c r="H32" s="19" t="s">
        <v>222</v>
      </c>
      <c r="I32" s="19" t="s">
        <v>222</v>
      </c>
      <c r="J32" s="19" t="s">
        <v>222</v>
      </c>
      <c r="K32" s="19" t="s">
        <v>222</v>
      </c>
      <c r="L32" s="19" t="s">
        <v>222</v>
      </c>
      <c r="M32" s="19" t="s">
        <v>222</v>
      </c>
    </row>
    <row r="33" spans="1:13" ht="96.6" x14ac:dyDescent="0.3">
      <c r="A33" s="19" t="s">
        <v>145</v>
      </c>
      <c r="B33" s="19"/>
      <c r="C33" s="19"/>
      <c r="D33" s="19" t="s">
        <v>179</v>
      </c>
      <c r="E33" s="19"/>
      <c r="F33" s="19" t="s">
        <v>215</v>
      </c>
      <c r="G33" s="19" t="s">
        <v>20</v>
      </c>
      <c r="H33" s="19" t="s">
        <v>222</v>
      </c>
      <c r="I33" s="19" t="s">
        <v>222</v>
      </c>
      <c r="J33" s="19" t="s">
        <v>222</v>
      </c>
      <c r="K33" s="19" t="s">
        <v>222</v>
      </c>
      <c r="L33" s="19" t="s">
        <v>222</v>
      </c>
      <c r="M33" s="19" t="s">
        <v>222</v>
      </c>
    </row>
    <row r="34" spans="1:13" ht="82.8" x14ac:dyDescent="0.3">
      <c r="A34" s="19" t="s">
        <v>146</v>
      </c>
      <c r="B34" s="19"/>
      <c r="C34" s="19" t="s">
        <v>207</v>
      </c>
      <c r="D34" s="19" t="s">
        <v>180</v>
      </c>
      <c r="E34" s="19" t="s">
        <v>196</v>
      </c>
      <c r="F34" s="19" t="s">
        <v>216</v>
      </c>
      <c r="G34" s="19" t="s">
        <v>163</v>
      </c>
      <c r="H34" s="19" t="s">
        <v>222</v>
      </c>
      <c r="I34" s="19" t="s">
        <v>222</v>
      </c>
      <c r="J34" s="19" t="s">
        <v>222</v>
      </c>
      <c r="K34" s="19" t="s">
        <v>222</v>
      </c>
      <c r="L34" s="19" t="s">
        <v>222</v>
      </c>
      <c r="M34" s="19" t="s">
        <v>222</v>
      </c>
    </row>
    <row r="35" spans="1:13" ht="55.2" x14ac:dyDescent="0.3">
      <c r="A35" s="19" t="s">
        <v>147</v>
      </c>
      <c r="B35" s="19"/>
      <c r="C35" s="19"/>
      <c r="D35" s="19" t="s">
        <v>181</v>
      </c>
      <c r="E35" s="19" t="s">
        <v>198</v>
      </c>
      <c r="F35" s="19" t="s">
        <v>197</v>
      </c>
      <c r="G35" s="19" t="s">
        <v>164</v>
      </c>
      <c r="H35" s="19" t="s">
        <v>222</v>
      </c>
      <c r="I35" s="19" t="s">
        <v>222</v>
      </c>
      <c r="J35" s="19" t="s">
        <v>222</v>
      </c>
      <c r="K35" s="19" t="s">
        <v>222</v>
      </c>
      <c r="L35" s="19" t="s">
        <v>222</v>
      </c>
      <c r="M35" s="19" t="s">
        <v>222</v>
      </c>
    </row>
    <row r="36" spans="1:13" ht="69" x14ac:dyDescent="0.3">
      <c r="A36" s="19" t="s">
        <v>148</v>
      </c>
      <c r="B36" s="19"/>
      <c r="C36" s="19"/>
      <c r="D36" s="19" t="s">
        <v>182</v>
      </c>
      <c r="E36" s="19"/>
      <c r="F36" s="19" t="s">
        <v>217</v>
      </c>
      <c r="G36" s="19" t="s">
        <v>165</v>
      </c>
      <c r="H36" s="19" t="s">
        <v>222</v>
      </c>
      <c r="I36" s="19" t="s">
        <v>222</v>
      </c>
      <c r="J36" s="19" t="s">
        <v>222</v>
      </c>
      <c r="K36" s="19" t="s">
        <v>222</v>
      </c>
      <c r="L36" s="19" t="s">
        <v>222</v>
      </c>
      <c r="M36" s="19" t="s">
        <v>222</v>
      </c>
    </row>
    <row r="37" spans="1:13" ht="69" x14ac:dyDescent="0.3">
      <c r="A37" s="19" t="s">
        <v>149</v>
      </c>
      <c r="B37" s="19"/>
      <c r="C37" s="19"/>
      <c r="D37" s="19" t="s">
        <v>183</v>
      </c>
      <c r="E37" s="19" t="s">
        <v>199</v>
      </c>
      <c r="F37" s="19" t="s">
        <v>218</v>
      </c>
      <c r="G37" s="19" t="s">
        <v>166</v>
      </c>
      <c r="H37" s="19" t="s">
        <v>222</v>
      </c>
      <c r="I37" s="19" t="s">
        <v>222</v>
      </c>
      <c r="J37" s="19" t="s">
        <v>222</v>
      </c>
      <c r="K37" s="19" t="s">
        <v>222</v>
      </c>
      <c r="L37" s="19" t="s">
        <v>222</v>
      </c>
      <c r="M37" s="19" t="s">
        <v>222</v>
      </c>
    </row>
    <row r="38" spans="1:13" ht="69" x14ac:dyDescent="0.3">
      <c r="A38" s="19" t="s">
        <v>150</v>
      </c>
      <c r="B38" s="19"/>
      <c r="C38" s="19"/>
      <c r="D38" s="19" t="s">
        <v>184</v>
      </c>
      <c r="E38" s="19" t="s">
        <v>200</v>
      </c>
      <c r="F38" s="19" t="s">
        <v>219</v>
      </c>
      <c r="G38" s="19" t="s">
        <v>167</v>
      </c>
      <c r="H38" s="19" t="s">
        <v>222</v>
      </c>
      <c r="I38" s="19" t="s">
        <v>222</v>
      </c>
      <c r="J38" s="19" t="s">
        <v>222</v>
      </c>
      <c r="K38" s="19" t="s">
        <v>222</v>
      </c>
      <c r="L38" s="19" t="s">
        <v>222</v>
      </c>
      <c r="M38" s="19" t="s">
        <v>222</v>
      </c>
    </row>
    <row r="39" spans="1:13" ht="96.6" x14ac:dyDescent="0.3">
      <c r="A39" s="19" t="s">
        <v>151</v>
      </c>
      <c r="B39" s="19"/>
      <c r="C39" s="19"/>
      <c r="D39" s="19" t="s">
        <v>185</v>
      </c>
      <c r="E39" s="19" t="s">
        <v>201</v>
      </c>
      <c r="F39" s="19" t="s">
        <v>220</v>
      </c>
      <c r="G39" s="19" t="s">
        <v>168</v>
      </c>
      <c r="H39" s="19" t="s">
        <v>222</v>
      </c>
      <c r="I39" s="19" t="s">
        <v>222</v>
      </c>
      <c r="J39" s="19" t="s">
        <v>222</v>
      </c>
      <c r="K39" s="19" t="s">
        <v>222</v>
      </c>
      <c r="L39" s="19" t="s">
        <v>222</v>
      </c>
      <c r="M39" s="19" t="s">
        <v>222</v>
      </c>
    </row>
    <row r="40" spans="1:13" ht="55.2" x14ac:dyDescent="0.3">
      <c r="A40" s="19" t="s">
        <v>152</v>
      </c>
      <c r="B40" s="19"/>
      <c r="C40" s="19"/>
      <c r="D40" s="19" t="s">
        <v>186</v>
      </c>
      <c r="E40" s="19" t="s">
        <v>202</v>
      </c>
      <c r="F40" s="19" t="s">
        <v>221</v>
      </c>
      <c r="G40" s="19" t="s">
        <v>169</v>
      </c>
      <c r="H40" s="19" t="s">
        <v>222</v>
      </c>
      <c r="I40" s="19" t="s">
        <v>222</v>
      </c>
      <c r="J40" s="19" t="s">
        <v>222</v>
      </c>
      <c r="K40" s="19" t="s">
        <v>222</v>
      </c>
      <c r="L40" s="19" t="s">
        <v>222</v>
      </c>
      <c r="M40" s="19" t="s">
        <v>222</v>
      </c>
    </row>
  </sheetData>
  <mergeCells count="13">
    <mergeCell ref="J3:M3"/>
    <mergeCell ref="J4:K4"/>
    <mergeCell ref="L4:M4"/>
    <mergeCell ref="A3:F3"/>
    <mergeCell ref="A4:A5"/>
    <mergeCell ref="B4:B5"/>
    <mergeCell ref="C4:C5"/>
    <mergeCell ref="D4:D5"/>
    <mergeCell ref="E4:E5"/>
    <mergeCell ref="F4:F5"/>
    <mergeCell ref="G3:G5"/>
    <mergeCell ref="H3:H5"/>
    <mergeCell ref="I3:I5"/>
  </mergeCells>
  <hyperlinks>
    <hyperlink ref="E12" r:id="rId1" xr:uid="{673B5706-112B-4730-844B-3F907E8A7345}"/>
    <hyperlink ref="E21" r:id="rId2" xr:uid="{05EBCFC2-5DD5-4653-90CF-2D4344F5AEDC}"/>
  </hyperlinks>
  <printOptions horizontalCentered="1"/>
  <pageMargins left="0.39370078740157483" right="0.39370078740157483" top="0.78740157480314965" bottom="0.59055118110236227" header="0.31496062992125984" footer="0.31496062992125984"/>
  <pageSetup paperSize="9" scale="58" fitToHeight="0" orientation="landscape" horizontalDpi="300" verticalDpi="300" r:id="rId3"/>
  <customProperties>
    <customPr name="LastActive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086E2-1434-40D8-A661-6640888FD4C9}">
  <sheetPr>
    <pageSetUpPr fitToPage="1"/>
  </sheetPr>
  <dimension ref="A1:L35"/>
  <sheetViews>
    <sheetView zoomScale="85" zoomScaleNormal="85" workbookViewId="0">
      <selection activeCell="A4" sqref="A4:A5"/>
    </sheetView>
  </sheetViews>
  <sheetFormatPr defaultColWidth="18.88671875" defaultRowHeight="13.8" x14ac:dyDescent="0.25"/>
  <cols>
    <col min="1" max="1" width="36" style="18" customWidth="1"/>
    <col min="2" max="2" width="13.77734375" style="18" customWidth="1"/>
    <col min="3" max="3" width="16" style="18" bestFit="1" customWidth="1"/>
    <col min="4" max="4" width="16" style="18" customWidth="1"/>
    <col min="5" max="5" width="20.109375" style="18" customWidth="1"/>
    <col min="6" max="6" width="18.5546875" style="18" customWidth="1"/>
    <col min="7" max="7" width="19" style="18" customWidth="1"/>
    <col min="8" max="8" width="12.44140625" style="18" bestFit="1" customWidth="1"/>
    <col min="9" max="9" width="15.33203125" style="18" bestFit="1" customWidth="1"/>
    <col min="10" max="10" width="18.88671875" style="18" customWidth="1"/>
    <col min="11" max="11" width="18.6640625" style="18" customWidth="1"/>
    <col min="12" max="12" width="17.44140625" style="18" customWidth="1"/>
    <col min="13" max="16384" width="18.88671875" style="18"/>
  </cols>
  <sheetData>
    <row r="1" spans="1:12" x14ac:dyDescent="0.25">
      <c r="A1" s="15" t="s">
        <v>128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8.95" customHeight="1" x14ac:dyDescent="0.25">
      <c r="A3" s="34" t="s">
        <v>59</v>
      </c>
      <c r="B3" s="34"/>
      <c r="C3" s="31" t="s">
        <v>60</v>
      </c>
      <c r="D3" s="31"/>
      <c r="E3" s="31"/>
      <c r="F3" s="31"/>
      <c r="G3" s="31"/>
      <c r="H3" s="31"/>
      <c r="I3" s="31"/>
      <c r="J3" s="31"/>
      <c r="K3" s="31" t="s">
        <v>129</v>
      </c>
      <c r="L3" s="35" t="s">
        <v>61</v>
      </c>
    </row>
    <row r="4" spans="1:12" ht="27.6" x14ac:dyDescent="0.25">
      <c r="A4" s="36" t="s">
        <v>12</v>
      </c>
      <c r="B4" s="36" t="s">
        <v>0</v>
      </c>
      <c r="C4" s="37" t="s">
        <v>133</v>
      </c>
      <c r="D4" s="37" t="s">
        <v>62</v>
      </c>
      <c r="E4" s="33" t="s">
        <v>130</v>
      </c>
      <c r="F4" s="37" t="s">
        <v>63</v>
      </c>
      <c r="G4" s="37" t="s">
        <v>64</v>
      </c>
      <c r="H4" s="37" t="s">
        <v>131</v>
      </c>
      <c r="I4" s="37" t="s">
        <v>132</v>
      </c>
      <c r="J4" s="37" t="s">
        <v>65</v>
      </c>
      <c r="K4" s="31"/>
      <c r="L4" s="35"/>
    </row>
    <row r="5" spans="1:12" ht="27.6" x14ac:dyDescent="0.25">
      <c r="A5" s="22" t="s">
        <v>68</v>
      </c>
      <c r="B5" s="14">
        <v>8703000993</v>
      </c>
      <c r="C5" s="22" t="s">
        <v>69</v>
      </c>
      <c r="D5" s="22" t="s">
        <v>70</v>
      </c>
      <c r="E5" s="22"/>
      <c r="F5" s="22">
        <v>2016</v>
      </c>
      <c r="G5" s="26">
        <v>1212</v>
      </c>
      <c r="H5" s="27">
        <v>0.45</v>
      </c>
      <c r="I5" s="28">
        <v>8</v>
      </c>
      <c r="J5" s="28">
        <f>(20785-10635)/1000</f>
        <v>10.15</v>
      </c>
      <c r="K5" s="20" t="s">
        <v>67</v>
      </c>
      <c r="L5" s="22">
        <v>1</v>
      </c>
    </row>
    <row r="6" spans="1:12" ht="27.6" x14ac:dyDescent="0.25">
      <c r="A6" s="22" t="s">
        <v>68</v>
      </c>
      <c r="B6" s="14">
        <v>8703000993</v>
      </c>
      <c r="C6" s="22" t="s">
        <v>71</v>
      </c>
      <c r="D6" s="22" t="s">
        <v>72</v>
      </c>
      <c r="E6" s="22"/>
      <c r="F6" s="22">
        <v>2013</v>
      </c>
      <c r="G6" s="26" t="s">
        <v>73</v>
      </c>
      <c r="H6" s="27">
        <v>0.62</v>
      </c>
      <c r="I6" s="28" t="s">
        <v>73</v>
      </c>
      <c r="J6" s="28">
        <v>5</v>
      </c>
      <c r="K6" s="20" t="s">
        <v>67</v>
      </c>
      <c r="L6" s="22">
        <v>1</v>
      </c>
    </row>
    <row r="7" spans="1:12" ht="27.6" x14ac:dyDescent="0.25">
      <c r="A7" s="22" t="s">
        <v>68</v>
      </c>
      <c r="B7" s="14">
        <v>8703000993</v>
      </c>
      <c r="C7" s="22" t="s">
        <v>74</v>
      </c>
      <c r="D7" s="22" t="s">
        <v>75</v>
      </c>
      <c r="E7" s="22"/>
      <c r="F7" s="22">
        <v>2009</v>
      </c>
      <c r="G7" s="26" t="s">
        <v>73</v>
      </c>
      <c r="H7" s="27">
        <v>1</v>
      </c>
      <c r="I7" s="28" t="s">
        <v>73</v>
      </c>
      <c r="J7" s="28" t="s">
        <v>73</v>
      </c>
      <c r="K7" s="20" t="s">
        <v>67</v>
      </c>
      <c r="L7" s="22">
        <v>1</v>
      </c>
    </row>
    <row r="8" spans="1:12" ht="41.4" x14ac:dyDescent="0.25">
      <c r="A8" s="22" t="s">
        <v>76</v>
      </c>
      <c r="B8" s="14">
        <v>8703000993</v>
      </c>
      <c r="C8" s="22" t="s">
        <v>77</v>
      </c>
      <c r="D8" s="22" t="s">
        <v>78</v>
      </c>
      <c r="E8" s="22" t="s">
        <v>79</v>
      </c>
      <c r="F8" s="22">
        <v>2008</v>
      </c>
      <c r="G8" s="26">
        <v>16378</v>
      </c>
      <c r="H8" s="27">
        <v>1</v>
      </c>
      <c r="I8" s="28">
        <v>21</v>
      </c>
      <c r="J8" s="28">
        <f>(20500-11850)/1000</f>
        <v>8.65</v>
      </c>
      <c r="K8" s="20" t="s">
        <v>67</v>
      </c>
      <c r="L8" s="22">
        <v>1</v>
      </c>
    </row>
    <row r="9" spans="1:12" ht="41.4" x14ac:dyDescent="0.25">
      <c r="A9" s="22" t="s">
        <v>76</v>
      </c>
      <c r="B9" s="14">
        <v>8703000993</v>
      </c>
      <c r="C9" s="22" t="s">
        <v>77</v>
      </c>
      <c r="D9" s="22" t="s">
        <v>80</v>
      </c>
      <c r="E9" s="22" t="s">
        <v>79</v>
      </c>
      <c r="F9" s="22">
        <v>2012</v>
      </c>
      <c r="G9" s="26">
        <v>18327</v>
      </c>
      <c r="H9" s="27">
        <v>0.64</v>
      </c>
      <c r="I9" s="28">
        <v>20</v>
      </c>
      <c r="J9" s="28">
        <f>(17900-11100)/1000</f>
        <v>6.8</v>
      </c>
      <c r="K9" s="20" t="s">
        <v>67</v>
      </c>
      <c r="L9" s="22">
        <v>1</v>
      </c>
    </row>
    <row r="10" spans="1:12" ht="41.4" x14ac:dyDescent="0.25">
      <c r="A10" s="22" t="s">
        <v>81</v>
      </c>
      <c r="B10" s="14">
        <v>8703000993</v>
      </c>
      <c r="C10" s="22" t="s">
        <v>77</v>
      </c>
      <c r="D10" s="22" t="s">
        <v>82</v>
      </c>
      <c r="E10" s="22" t="s">
        <v>79</v>
      </c>
      <c r="F10" s="22">
        <v>2013</v>
      </c>
      <c r="G10" s="26">
        <v>1339</v>
      </c>
      <c r="H10" s="27">
        <v>0.83</v>
      </c>
      <c r="I10" s="28">
        <v>8</v>
      </c>
      <c r="J10" s="28">
        <f>(8180-4950)/1000</f>
        <v>3.23</v>
      </c>
      <c r="K10" s="20" t="s">
        <v>67</v>
      </c>
      <c r="L10" s="22">
        <v>1</v>
      </c>
    </row>
    <row r="11" spans="1:12" ht="27.6" x14ac:dyDescent="0.25">
      <c r="A11" s="22" t="s">
        <v>83</v>
      </c>
      <c r="B11" s="14">
        <v>8703000993</v>
      </c>
      <c r="C11" s="22" t="s">
        <v>84</v>
      </c>
      <c r="D11" s="22" t="s">
        <v>85</v>
      </c>
      <c r="E11" s="22"/>
      <c r="F11" s="22">
        <v>2001</v>
      </c>
      <c r="G11" s="26" t="s">
        <v>73</v>
      </c>
      <c r="H11" s="27">
        <v>1</v>
      </c>
      <c r="I11" s="28" t="s">
        <v>73</v>
      </c>
      <c r="J11" s="28" t="s">
        <v>73</v>
      </c>
      <c r="K11" s="20" t="s">
        <v>67</v>
      </c>
      <c r="L11" s="22">
        <v>1</v>
      </c>
    </row>
    <row r="12" spans="1:12" ht="27.6" x14ac:dyDescent="0.25">
      <c r="A12" s="22" t="s">
        <v>83</v>
      </c>
      <c r="B12" s="14">
        <v>8703000993</v>
      </c>
      <c r="C12" s="22" t="s">
        <v>74</v>
      </c>
      <c r="D12" s="22" t="s">
        <v>86</v>
      </c>
      <c r="E12" s="22"/>
      <c r="F12" s="22">
        <v>1994</v>
      </c>
      <c r="G12" s="26" t="s">
        <v>73</v>
      </c>
      <c r="H12" s="27">
        <v>1</v>
      </c>
      <c r="I12" s="28" t="s">
        <v>73</v>
      </c>
      <c r="J12" s="28" t="s">
        <v>73</v>
      </c>
      <c r="K12" s="20" t="s">
        <v>67</v>
      </c>
      <c r="L12" s="22">
        <v>1</v>
      </c>
    </row>
    <row r="13" spans="1:12" ht="27.6" x14ac:dyDescent="0.25">
      <c r="A13" s="22" t="s">
        <v>87</v>
      </c>
      <c r="B13" s="14">
        <v>8703000993</v>
      </c>
      <c r="C13" s="22" t="s">
        <v>69</v>
      </c>
      <c r="D13" s="22" t="s">
        <v>70</v>
      </c>
      <c r="E13" s="22"/>
      <c r="F13" s="22">
        <v>2016</v>
      </c>
      <c r="G13" s="26">
        <v>648</v>
      </c>
      <c r="H13" s="27">
        <v>0.52</v>
      </c>
      <c r="I13" s="28">
        <v>8</v>
      </c>
      <c r="J13" s="28">
        <f>(20785-10635)/1000</f>
        <v>10.15</v>
      </c>
      <c r="K13" s="20" t="s">
        <v>67</v>
      </c>
      <c r="L13" s="22">
        <v>1</v>
      </c>
    </row>
    <row r="14" spans="1:12" ht="55.2" x14ac:dyDescent="0.25">
      <c r="A14" s="22" t="s">
        <v>87</v>
      </c>
      <c r="B14" s="14">
        <v>8703000993</v>
      </c>
      <c r="C14" s="22" t="s">
        <v>88</v>
      </c>
      <c r="D14" s="22" t="s">
        <v>89</v>
      </c>
      <c r="E14" s="22"/>
      <c r="F14" s="22">
        <v>2012</v>
      </c>
      <c r="G14" s="26" t="s">
        <v>73</v>
      </c>
      <c r="H14" s="27">
        <v>0.77</v>
      </c>
      <c r="I14" s="28" t="s">
        <v>73</v>
      </c>
      <c r="J14" s="28" t="s">
        <v>73</v>
      </c>
      <c r="K14" s="20" t="s">
        <v>67</v>
      </c>
      <c r="L14" s="22">
        <v>1</v>
      </c>
    </row>
    <row r="15" spans="1:12" ht="27.6" x14ac:dyDescent="0.25">
      <c r="A15" s="22" t="s">
        <v>87</v>
      </c>
      <c r="B15" s="14">
        <v>8703000993</v>
      </c>
      <c r="C15" s="22" t="s">
        <v>90</v>
      </c>
      <c r="D15" s="22" t="s">
        <v>91</v>
      </c>
      <c r="E15" s="22"/>
      <c r="F15" s="22">
        <v>2011</v>
      </c>
      <c r="G15" s="26" t="s">
        <v>73</v>
      </c>
      <c r="H15" s="27">
        <v>0.77</v>
      </c>
      <c r="I15" s="28" t="s">
        <v>73</v>
      </c>
      <c r="J15" s="28">
        <v>2.7</v>
      </c>
      <c r="K15" s="20" t="s">
        <v>67</v>
      </c>
      <c r="L15" s="22">
        <v>1</v>
      </c>
    </row>
    <row r="16" spans="1:12" ht="41.4" x14ac:dyDescent="0.25">
      <c r="A16" s="22" t="s">
        <v>92</v>
      </c>
      <c r="B16" s="14">
        <v>8703000993</v>
      </c>
      <c r="C16" s="22" t="s">
        <v>93</v>
      </c>
      <c r="D16" s="22" t="s">
        <v>94</v>
      </c>
      <c r="E16" s="22"/>
      <c r="F16" s="22">
        <v>2011</v>
      </c>
      <c r="G16" s="26" t="s">
        <v>73</v>
      </c>
      <c r="H16" s="27">
        <v>0.86</v>
      </c>
      <c r="I16" s="28" t="s">
        <v>73</v>
      </c>
      <c r="J16" s="28" t="s">
        <v>73</v>
      </c>
      <c r="K16" s="20" t="s">
        <v>67</v>
      </c>
      <c r="L16" s="22">
        <v>1</v>
      </c>
    </row>
    <row r="17" spans="1:12" x14ac:dyDescent="0.25">
      <c r="A17" s="21" t="s">
        <v>95</v>
      </c>
      <c r="B17" s="21">
        <v>8701005273</v>
      </c>
      <c r="C17" s="21" t="s">
        <v>96</v>
      </c>
      <c r="D17" s="21" t="s">
        <v>97</v>
      </c>
      <c r="E17" s="21" t="s">
        <v>79</v>
      </c>
      <c r="F17" s="21">
        <v>2005</v>
      </c>
      <c r="G17" s="29">
        <v>3000</v>
      </c>
      <c r="H17" s="30">
        <v>1</v>
      </c>
      <c r="I17" s="21">
        <v>22</v>
      </c>
      <c r="J17" s="21">
        <v>7.5</v>
      </c>
      <c r="K17" s="21" t="s">
        <v>98</v>
      </c>
      <c r="L17" s="21">
        <v>1</v>
      </c>
    </row>
    <row r="18" spans="1:12" x14ac:dyDescent="0.25">
      <c r="A18" s="21" t="s">
        <v>95</v>
      </c>
      <c r="B18" s="21">
        <v>8701005273</v>
      </c>
      <c r="C18" s="21" t="s">
        <v>99</v>
      </c>
      <c r="D18" s="21" t="s">
        <v>100</v>
      </c>
      <c r="E18" s="21" t="s">
        <v>66</v>
      </c>
      <c r="F18" s="21">
        <v>1986</v>
      </c>
      <c r="G18" s="21">
        <v>300</v>
      </c>
      <c r="H18" s="30">
        <v>1</v>
      </c>
      <c r="I18" s="21">
        <v>3.4</v>
      </c>
      <c r="J18" s="21">
        <v>2</v>
      </c>
      <c r="K18" s="21" t="s">
        <v>98</v>
      </c>
      <c r="L18" s="21">
        <v>1</v>
      </c>
    </row>
    <row r="19" spans="1:12" x14ac:dyDescent="0.25">
      <c r="A19" s="21" t="s">
        <v>95</v>
      </c>
      <c r="B19" s="21">
        <v>8701005273</v>
      </c>
      <c r="C19" s="21" t="s">
        <v>101</v>
      </c>
      <c r="D19" s="21" t="s">
        <v>102</v>
      </c>
      <c r="E19" s="21" t="s">
        <v>79</v>
      </c>
      <c r="F19" s="21">
        <v>2000</v>
      </c>
      <c r="G19" s="21">
        <v>400</v>
      </c>
      <c r="H19" s="30">
        <v>0.5</v>
      </c>
      <c r="I19" s="21">
        <v>12</v>
      </c>
      <c r="J19" s="21">
        <v>4</v>
      </c>
      <c r="K19" s="21" t="s">
        <v>98</v>
      </c>
      <c r="L19" s="21">
        <v>1</v>
      </c>
    </row>
    <row r="20" spans="1:12" x14ac:dyDescent="0.25">
      <c r="A20" s="21" t="s">
        <v>95</v>
      </c>
      <c r="B20" s="21">
        <v>8701005273</v>
      </c>
      <c r="C20" s="21" t="s">
        <v>101</v>
      </c>
      <c r="D20" s="21" t="s">
        <v>103</v>
      </c>
      <c r="E20" s="21" t="s">
        <v>79</v>
      </c>
      <c r="F20" s="21">
        <v>1988</v>
      </c>
      <c r="G20" s="21">
        <v>300</v>
      </c>
      <c r="H20" s="30">
        <v>1</v>
      </c>
      <c r="I20" s="21">
        <v>12</v>
      </c>
      <c r="J20" s="21">
        <v>4</v>
      </c>
      <c r="K20" s="21" t="s">
        <v>98</v>
      </c>
      <c r="L20" s="21">
        <v>1</v>
      </c>
    </row>
    <row r="21" spans="1:12" x14ac:dyDescent="0.25">
      <c r="A21" s="22" t="s">
        <v>37</v>
      </c>
      <c r="B21" s="22">
        <v>8704004736</v>
      </c>
      <c r="C21" s="22" t="s">
        <v>104</v>
      </c>
      <c r="D21" s="22" t="s">
        <v>82</v>
      </c>
      <c r="E21" s="22" t="s">
        <v>79</v>
      </c>
      <c r="F21" s="22">
        <v>2017</v>
      </c>
      <c r="G21" s="26">
        <v>5908</v>
      </c>
      <c r="H21" s="27">
        <v>0.37</v>
      </c>
      <c r="I21" s="28">
        <v>7.5</v>
      </c>
      <c r="J21" s="28">
        <v>3.12</v>
      </c>
      <c r="K21" s="20" t="s">
        <v>67</v>
      </c>
      <c r="L21" s="22">
        <v>1</v>
      </c>
    </row>
    <row r="22" spans="1:12" x14ac:dyDescent="0.25">
      <c r="A22" s="22" t="s">
        <v>37</v>
      </c>
      <c r="B22" s="22">
        <v>8704004736</v>
      </c>
      <c r="C22" s="22" t="s">
        <v>104</v>
      </c>
      <c r="D22" s="22" t="s">
        <v>105</v>
      </c>
      <c r="E22" s="22" t="s">
        <v>79</v>
      </c>
      <c r="F22" s="22">
        <v>2009</v>
      </c>
      <c r="G22" s="26">
        <v>1264</v>
      </c>
      <c r="H22" s="27">
        <v>1</v>
      </c>
      <c r="I22" s="28">
        <v>7.5</v>
      </c>
      <c r="J22" s="28">
        <v>3.12</v>
      </c>
      <c r="K22" s="20" t="s">
        <v>67</v>
      </c>
      <c r="L22" s="22">
        <v>1</v>
      </c>
    </row>
    <row r="23" spans="1:12" x14ac:dyDescent="0.25">
      <c r="A23" s="22" t="s">
        <v>37</v>
      </c>
      <c r="B23" s="22">
        <v>8704004736</v>
      </c>
      <c r="C23" s="22" t="s">
        <v>106</v>
      </c>
      <c r="D23" s="22" t="s">
        <v>107</v>
      </c>
      <c r="E23" s="22" t="s">
        <v>79</v>
      </c>
      <c r="F23" s="22">
        <v>2004</v>
      </c>
      <c r="G23" s="26">
        <v>1239</v>
      </c>
      <c r="H23" s="27">
        <v>1</v>
      </c>
      <c r="I23" s="28">
        <v>22</v>
      </c>
      <c r="J23" s="28">
        <v>7.5</v>
      </c>
      <c r="K23" s="20" t="s">
        <v>67</v>
      </c>
      <c r="L23" s="22">
        <v>1</v>
      </c>
    </row>
    <row r="24" spans="1:12" x14ac:dyDescent="0.25">
      <c r="A24" s="22" t="s">
        <v>37</v>
      </c>
      <c r="B24" s="22">
        <v>8704004736</v>
      </c>
      <c r="C24" s="22" t="s">
        <v>106</v>
      </c>
      <c r="D24" s="22" t="s">
        <v>107</v>
      </c>
      <c r="E24" s="22" t="s">
        <v>79</v>
      </c>
      <c r="F24" s="22">
        <v>2004</v>
      </c>
      <c r="G24" s="26">
        <v>2254</v>
      </c>
      <c r="H24" s="27">
        <v>1</v>
      </c>
      <c r="I24" s="28">
        <v>22</v>
      </c>
      <c r="J24" s="28">
        <v>7.5</v>
      </c>
      <c r="K24" s="20" t="s">
        <v>67</v>
      </c>
      <c r="L24" s="22">
        <v>1</v>
      </c>
    </row>
    <row r="25" spans="1:12" x14ac:dyDescent="0.25">
      <c r="A25" s="22" t="s">
        <v>37</v>
      </c>
      <c r="B25" s="22">
        <v>8704004736</v>
      </c>
      <c r="C25" s="22" t="s">
        <v>106</v>
      </c>
      <c r="D25" s="22" t="s">
        <v>108</v>
      </c>
      <c r="E25" s="22"/>
      <c r="F25" s="22">
        <v>2001</v>
      </c>
      <c r="G25" s="26">
        <v>1658</v>
      </c>
      <c r="H25" s="27">
        <v>1</v>
      </c>
      <c r="I25" s="28">
        <v>10.3</v>
      </c>
      <c r="J25" s="28">
        <v>10</v>
      </c>
      <c r="K25" s="20" t="s">
        <v>67</v>
      </c>
      <c r="L25" s="22">
        <v>1</v>
      </c>
    </row>
    <row r="26" spans="1:12" x14ac:dyDescent="0.25">
      <c r="A26" s="22" t="s">
        <v>37</v>
      </c>
      <c r="B26" s="22">
        <v>8704004736</v>
      </c>
      <c r="C26" s="22" t="s">
        <v>106</v>
      </c>
      <c r="D26" s="22" t="s">
        <v>108</v>
      </c>
      <c r="E26" s="22"/>
      <c r="F26" s="22">
        <v>2001</v>
      </c>
      <c r="G26" s="26">
        <v>3448</v>
      </c>
      <c r="H26" s="27">
        <v>1</v>
      </c>
      <c r="I26" s="28">
        <v>10.3</v>
      </c>
      <c r="J26" s="28">
        <v>10</v>
      </c>
      <c r="K26" s="20" t="s">
        <v>67</v>
      </c>
      <c r="L26" s="22">
        <v>1</v>
      </c>
    </row>
    <row r="27" spans="1:12" x14ac:dyDescent="0.25">
      <c r="A27" s="22" t="s">
        <v>37</v>
      </c>
      <c r="B27" s="22">
        <v>8704004736</v>
      </c>
      <c r="C27" s="22" t="s">
        <v>109</v>
      </c>
      <c r="D27" s="22" t="s">
        <v>110</v>
      </c>
      <c r="E27" s="22" t="s">
        <v>111</v>
      </c>
      <c r="F27" s="22">
        <v>2014</v>
      </c>
      <c r="G27" s="26" t="s">
        <v>112</v>
      </c>
      <c r="H27" s="27">
        <v>0.71</v>
      </c>
      <c r="I27" s="28">
        <v>2.4</v>
      </c>
      <c r="J27" s="28">
        <v>2.4</v>
      </c>
      <c r="K27" s="20" t="s">
        <v>67</v>
      </c>
      <c r="L27" s="22">
        <v>1</v>
      </c>
    </row>
    <row r="28" spans="1:12" x14ac:dyDescent="0.25">
      <c r="A28" s="22" t="s">
        <v>37</v>
      </c>
      <c r="B28" s="22">
        <v>8704004736</v>
      </c>
      <c r="C28" s="22" t="s">
        <v>113</v>
      </c>
      <c r="D28" s="22" t="s">
        <v>114</v>
      </c>
      <c r="E28" s="22" t="s">
        <v>111</v>
      </c>
      <c r="F28" s="22">
        <v>2010</v>
      </c>
      <c r="G28" s="26" t="s">
        <v>112</v>
      </c>
      <c r="H28" s="27">
        <v>1</v>
      </c>
      <c r="I28" s="28">
        <v>2.9</v>
      </c>
      <c r="J28" s="28">
        <v>2.9</v>
      </c>
      <c r="K28" s="20" t="s">
        <v>67</v>
      </c>
      <c r="L28" s="22">
        <v>1</v>
      </c>
    </row>
    <row r="29" spans="1:12" ht="27.6" x14ac:dyDescent="0.25">
      <c r="A29" s="22" t="s">
        <v>37</v>
      </c>
      <c r="B29" s="22">
        <v>8704004736</v>
      </c>
      <c r="C29" s="22" t="s">
        <v>115</v>
      </c>
      <c r="D29" s="22" t="s">
        <v>116</v>
      </c>
      <c r="E29" s="22"/>
      <c r="F29" s="22">
        <v>2001</v>
      </c>
      <c r="G29" s="26" t="s">
        <v>112</v>
      </c>
      <c r="H29" s="27">
        <v>1</v>
      </c>
      <c r="I29" s="28">
        <v>0</v>
      </c>
      <c r="J29" s="28">
        <v>0</v>
      </c>
      <c r="K29" s="20" t="s">
        <v>67</v>
      </c>
      <c r="L29" s="22">
        <v>1</v>
      </c>
    </row>
    <row r="30" spans="1:12" x14ac:dyDescent="0.25">
      <c r="A30" s="22" t="s">
        <v>37</v>
      </c>
      <c r="B30" s="22">
        <v>8704004736</v>
      </c>
      <c r="C30" s="22" t="s">
        <v>117</v>
      </c>
      <c r="D30" s="22" t="s">
        <v>118</v>
      </c>
      <c r="E30" s="22"/>
      <c r="F30" s="22">
        <v>2014</v>
      </c>
      <c r="G30" s="26" t="s">
        <v>112</v>
      </c>
      <c r="H30" s="27">
        <v>0.71</v>
      </c>
      <c r="I30" s="28">
        <v>0</v>
      </c>
      <c r="J30" s="28">
        <v>0</v>
      </c>
      <c r="K30" s="20" t="s">
        <v>67</v>
      </c>
      <c r="L30" s="22">
        <v>1</v>
      </c>
    </row>
    <row r="31" spans="1:12" x14ac:dyDescent="0.25">
      <c r="A31" s="21" t="s">
        <v>119</v>
      </c>
      <c r="B31" s="21">
        <v>8706006440</v>
      </c>
      <c r="C31" s="21" t="s">
        <v>120</v>
      </c>
      <c r="D31" s="21" t="s">
        <v>121</v>
      </c>
      <c r="E31" s="21" t="s">
        <v>122</v>
      </c>
      <c r="F31" s="21">
        <v>2013</v>
      </c>
      <c r="G31" s="29">
        <v>44588</v>
      </c>
      <c r="H31" s="21"/>
      <c r="I31" s="21">
        <v>16</v>
      </c>
      <c r="J31" s="21">
        <v>5.5</v>
      </c>
      <c r="K31" s="21" t="s">
        <v>67</v>
      </c>
      <c r="L31" s="21">
        <v>1</v>
      </c>
    </row>
    <row r="32" spans="1:12" x14ac:dyDescent="0.25">
      <c r="A32" s="21" t="s">
        <v>119</v>
      </c>
      <c r="B32" s="21">
        <v>8706006441</v>
      </c>
      <c r="C32" s="21" t="s">
        <v>106</v>
      </c>
      <c r="D32" s="21" t="s">
        <v>123</v>
      </c>
      <c r="E32" s="21" t="s">
        <v>122</v>
      </c>
      <c r="F32" s="21">
        <v>2004</v>
      </c>
      <c r="G32" s="29">
        <v>67708</v>
      </c>
      <c r="H32" s="21"/>
      <c r="I32" s="21">
        <v>22</v>
      </c>
      <c r="J32" s="21">
        <v>7.5</v>
      </c>
      <c r="K32" s="21" t="s">
        <v>67</v>
      </c>
      <c r="L32" s="21">
        <v>1</v>
      </c>
    </row>
    <row r="33" spans="1:12" x14ac:dyDescent="0.25">
      <c r="A33" s="21" t="s">
        <v>119</v>
      </c>
      <c r="B33" s="21">
        <v>8706006442</v>
      </c>
      <c r="C33" s="21" t="s">
        <v>109</v>
      </c>
      <c r="D33" s="21" t="s">
        <v>124</v>
      </c>
      <c r="E33" s="21" t="s">
        <v>125</v>
      </c>
      <c r="F33" s="21">
        <v>2001</v>
      </c>
      <c r="G33" s="21"/>
      <c r="H33" s="21"/>
      <c r="I33" s="21">
        <v>0</v>
      </c>
      <c r="J33" s="21">
        <v>0</v>
      </c>
      <c r="K33" s="21" t="s">
        <v>67</v>
      </c>
      <c r="L33" s="21">
        <v>1</v>
      </c>
    </row>
    <row r="34" spans="1:12" x14ac:dyDescent="0.25">
      <c r="A34" s="21" t="s">
        <v>119</v>
      </c>
      <c r="B34" s="21">
        <v>8706006443</v>
      </c>
      <c r="C34" s="21" t="s">
        <v>109</v>
      </c>
      <c r="D34" s="21" t="s">
        <v>126</v>
      </c>
      <c r="E34" s="21" t="s">
        <v>125</v>
      </c>
      <c r="F34" s="21">
        <v>2004</v>
      </c>
      <c r="G34" s="21"/>
      <c r="H34" s="21"/>
      <c r="I34" s="21">
        <v>0</v>
      </c>
      <c r="J34" s="21">
        <v>0</v>
      </c>
      <c r="K34" s="21" t="s">
        <v>67</v>
      </c>
      <c r="L34" s="21">
        <v>1</v>
      </c>
    </row>
    <row r="35" spans="1:12" x14ac:dyDescent="0.25">
      <c r="A35" s="21" t="s">
        <v>119</v>
      </c>
      <c r="B35" s="21">
        <v>8706006444</v>
      </c>
      <c r="C35" s="21" t="s">
        <v>109</v>
      </c>
      <c r="D35" s="21" t="s">
        <v>127</v>
      </c>
      <c r="E35" s="21" t="s">
        <v>125</v>
      </c>
      <c r="F35" s="21">
        <v>2003</v>
      </c>
      <c r="G35" s="21"/>
      <c r="H35" s="21"/>
      <c r="I35" s="21">
        <v>0</v>
      </c>
      <c r="J35" s="21">
        <v>0</v>
      </c>
      <c r="K35" s="21" t="s">
        <v>67</v>
      </c>
      <c r="L35" s="21">
        <v>1</v>
      </c>
    </row>
  </sheetData>
  <mergeCells count="4">
    <mergeCell ref="A3:B3"/>
    <mergeCell ref="C3:J3"/>
    <mergeCell ref="K3:K4"/>
    <mergeCell ref="L3:L4"/>
  </mergeCells>
  <dataValidations count="2">
    <dataValidation type="list" allowBlank="1" showInputMessage="1" showErrorMessage="1" promptTitle="Подсказка" prompt="Выберите вариант из списка" sqref="K5:K16 K21:K30" xr:uid="{6C5ADB7A-8409-4FBF-9C4B-218A5BF28D72}">
      <formula1>"Аренда,  Собственность, Лизинг, Оперативное управление, Прочее"</formula1>
    </dataValidation>
    <dataValidation type="list" allowBlank="1" showInputMessage="1" showErrorMessage="1" promptTitle="Подсказка" prompt="Выберите вариант из списка" sqref="E5:E16 E21:E30" xr:uid="{FB3BF9B1-3A31-4F47-A8BB-48BEEDDDAF19}">
      <formula1>"Передняя загрузка, Задняя загрузка, Боковая загрузка"</formula1>
    </dataValidation>
  </dataValidations>
  <pageMargins left="0.39370078740157483" right="0.39370078740157483" top="0.78740157480314965" bottom="0.59055118110236227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Транспортировщики</vt:lpstr>
      <vt:lpstr>Транспортные средства</vt:lpstr>
      <vt:lpstr>Транспортировщики!Заголовки_для_печати</vt:lpstr>
      <vt:lpstr>'Транспортные средства'!Заголовки_для_печати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Берлизева Екатерина</dc:creator>
  <cp:lastModifiedBy>79161810521</cp:lastModifiedBy>
  <cp:lastPrinted>2020-10-24T16:00:36Z</cp:lastPrinted>
  <dcterms:created xsi:type="dcterms:W3CDTF">2018-04-16T13:41:27Z</dcterms:created>
  <dcterms:modified xsi:type="dcterms:W3CDTF">2020-10-24T16:00:46Z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t">
    <vt:lpwstr>2</vt:lpwstr>
  </property>
  <property fmtid="{D5CDD505-2E9C-101B-9397-08002B2CF9AE}" pid="3" name="pth">
    <vt:lpwstr>Архив</vt:lpwstr>
  </property>
</Properties>
</file>