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90" yWindow="75" windowWidth="14145" windowHeight="12555" tabRatio="601" activeTab="6"/>
  </bookViews>
  <sheets>
    <sheet name="ХВС" sheetId="4" r:id="rId1"/>
    <sheet name="ГВС" sheetId="14" r:id="rId2"/>
    <sheet name="ВО" sheetId="13" r:id="rId3"/>
    <sheet name="ТЭ " sheetId="16" r:id="rId4"/>
    <sheet name="ТПТ" sheetId="18" r:id="rId5"/>
    <sheet name="ЭЭ" sheetId="19" r:id="rId6"/>
    <sheet name="ТКО" sheetId="20" r:id="rId7"/>
  </sheets>
  <externalReferences>
    <externalReference r:id="rId8"/>
    <externalReference r:id="rId9"/>
    <externalReference r:id="rId10"/>
    <externalReference r:id="rId11"/>
  </externalReferences>
  <definedNames>
    <definedName name="List_open">[1]TEHSHEET!$V$2:$V$4</definedName>
    <definedName name="list_url">[2]TEHSHEET!$W$2:$W$3</definedName>
    <definedName name="vdet_gvs_list_with_no">[1]TEHSHEET!$J$2:$J$4</definedName>
    <definedName name="vdet_vo_list_with_no">[1]TEHSHEET!$H$2:$H$6</definedName>
    <definedName name="vdet_vs_list_with_no">[1]TEHSHEET!$M$2:$M$5</definedName>
    <definedName name="_xlnm.Print_Titles" localSheetId="2">ВО!$7:$9</definedName>
    <definedName name="_xlnm.Print_Titles" localSheetId="0">ХВС!$7:$10</definedName>
    <definedName name="_xlnm.Print_Area" localSheetId="1">ГВС!$A$1:$I$49</definedName>
    <definedName name="_xlnm.Print_Area" localSheetId="6">ТКО!$A$1:$F$60</definedName>
    <definedName name="_xlnm.Print_Area" localSheetId="3">'ТЭ '!$A$1:$I$61</definedName>
    <definedName name="_xlnm.Print_Area" localSheetId="0">ХВС!$A$1:$I$117</definedName>
  </definedNames>
  <calcPr calcId="145621"/>
</workbook>
</file>

<file path=xl/calcChain.xml><?xml version="1.0" encoding="utf-8"?>
<calcChain xmlns="http://schemas.openxmlformats.org/spreadsheetml/2006/main">
  <c r="E43" i="20" l="1"/>
  <c r="E21" i="20"/>
  <c r="E20" i="20"/>
  <c r="E19" i="20"/>
  <c r="E18" i="20"/>
  <c r="E17" i="20"/>
  <c r="E16" i="20"/>
  <c r="E15" i="20"/>
  <c r="E14" i="20"/>
  <c r="E13" i="20"/>
  <c r="E11" i="20"/>
  <c r="E9" i="18"/>
  <c r="E8" i="18"/>
  <c r="E12" i="19"/>
  <c r="E11" i="19"/>
  <c r="E9" i="19"/>
  <c r="E61" i="16"/>
  <c r="E60" i="16"/>
  <c r="E59" i="16"/>
  <c r="E58" i="16"/>
  <c r="E57" i="16"/>
  <c r="E55" i="16"/>
  <c r="E54" i="16"/>
  <c r="E53" i="16"/>
  <c r="E52" i="16"/>
  <c r="E50" i="16"/>
  <c r="E49" i="16"/>
  <c r="E48" i="16"/>
  <c r="E47" i="16"/>
  <c r="E46" i="16"/>
  <c r="E45" i="16"/>
  <c r="E43" i="16"/>
  <c r="E42" i="16"/>
  <c r="E41" i="16"/>
  <c r="E40" i="16"/>
  <c r="E39" i="16"/>
  <c r="E38" i="16"/>
  <c r="E37" i="16"/>
  <c r="E36" i="16"/>
  <c r="E34" i="16"/>
  <c r="E33" i="16"/>
  <c r="E32" i="16"/>
  <c r="E31" i="16"/>
  <c r="E30" i="16"/>
  <c r="E29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3" i="16"/>
  <c r="E12" i="16"/>
  <c r="F10" i="4"/>
  <c r="E82" i="13"/>
  <c r="E69" i="13"/>
  <c r="E65" i="13"/>
  <c r="E62" i="13"/>
  <c r="E42" i="13"/>
  <c r="E39" i="13"/>
  <c r="E30" i="13"/>
  <c r="E24" i="13"/>
  <c r="E22" i="13"/>
  <c r="E19" i="13"/>
  <c r="E15" i="13"/>
  <c r="E13" i="13"/>
  <c r="E10" i="13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0" i="1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3" i="4"/>
  <c r="E10" i="4"/>
  <c r="H12" i="16" l="1"/>
  <c r="G17" i="14"/>
  <c r="H17" i="14"/>
  <c r="H43" i="20" l="1"/>
  <c r="G43" i="20"/>
  <c r="G14" i="20"/>
  <c r="H14" i="20"/>
  <c r="G15" i="20"/>
  <c r="H15" i="20"/>
  <c r="G16" i="20"/>
  <c r="H16" i="20"/>
  <c r="G17" i="20"/>
  <c r="H17" i="20"/>
  <c r="G18" i="20"/>
  <c r="H18" i="20"/>
  <c r="G19" i="20"/>
  <c r="H19" i="20"/>
  <c r="G20" i="20"/>
  <c r="H20" i="20"/>
  <c r="G21" i="20"/>
  <c r="H21" i="20"/>
  <c r="H13" i="20"/>
  <c r="G13" i="20"/>
  <c r="H11" i="20"/>
  <c r="G11" i="20"/>
  <c r="G12" i="19"/>
  <c r="H12" i="19" s="1"/>
  <c r="G11" i="19"/>
  <c r="H11" i="19" s="1"/>
  <c r="G9" i="18"/>
  <c r="H9" i="18" s="1"/>
  <c r="G8" i="18"/>
  <c r="H8" i="18" s="1"/>
  <c r="G13" i="16"/>
  <c r="H13" i="16"/>
  <c r="G15" i="16"/>
  <c r="H15" i="16"/>
  <c r="G16" i="16"/>
  <c r="H16" i="16"/>
  <c r="G17" i="16"/>
  <c r="H17" i="16"/>
  <c r="G18" i="16"/>
  <c r="H18" i="16"/>
  <c r="G19" i="16"/>
  <c r="H19" i="16"/>
  <c r="G20" i="16"/>
  <c r="H20" i="16"/>
  <c r="G21" i="16"/>
  <c r="H21" i="16"/>
  <c r="G22" i="16"/>
  <c r="H22" i="16"/>
  <c r="G23" i="16"/>
  <c r="H23" i="16"/>
  <c r="G24" i="16"/>
  <c r="H24" i="16"/>
  <c r="G25" i="16"/>
  <c r="H25" i="16"/>
  <c r="G26" i="16"/>
  <c r="H26" i="16"/>
  <c r="G27" i="16"/>
  <c r="H27" i="16"/>
  <c r="G29" i="16"/>
  <c r="H29" i="16"/>
  <c r="G30" i="16"/>
  <c r="H30" i="16"/>
  <c r="G31" i="16"/>
  <c r="H31" i="16"/>
  <c r="G32" i="16"/>
  <c r="H32" i="16"/>
  <c r="G33" i="16"/>
  <c r="H33" i="16"/>
  <c r="G34" i="16"/>
  <c r="H34" i="16"/>
  <c r="G36" i="16"/>
  <c r="H36" i="16"/>
  <c r="G37" i="16"/>
  <c r="H37" i="16"/>
  <c r="G38" i="16"/>
  <c r="H38" i="16"/>
  <c r="G39" i="16"/>
  <c r="H39" i="16"/>
  <c r="G40" i="16"/>
  <c r="H40" i="16"/>
  <c r="G41" i="16"/>
  <c r="H41" i="16"/>
  <c r="G42" i="16"/>
  <c r="H42" i="16"/>
  <c r="G43" i="16"/>
  <c r="H43" i="16"/>
  <c r="G45" i="16"/>
  <c r="H45" i="16"/>
  <c r="G46" i="16"/>
  <c r="H46" i="16"/>
  <c r="G47" i="16"/>
  <c r="H47" i="16"/>
  <c r="G48" i="16"/>
  <c r="H48" i="16"/>
  <c r="G49" i="16"/>
  <c r="H49" i="16"/>
  <c r="G50" i="16"/>
  <c r="H50" i="16"/>
  <c r="G51" i="16"/>
  <c r="G52" i="16"/>
  <c r="H52" i="16"/>
  <c r="G53" i="16"/>
  <c r="H53" i="16"/>
  <c r="G54" i="16"/>
  <c r="H54" i="16"/>
  <c r="G55" i="16"/>
  <c r="H55" i="16"/>
  <c r="G57" i="16"/>
  <c r="H57" i="16"/>
  <c r="G58" i="16"/>
  <c r="H58" i="16"/>
  <c r="G59" i="16"/>
  <c r="H59" i="16"/>
  <c r="G60" i="16"/>
  <c r="H60" i="16"/>
  <c r="G61" i="16"/>
  <c r="H61" i="16"/>
  <c r="G12" i="16"/>
  <c r="G19" i="13"/>
  <c r="H19" i="13"/>
  <c r="G22" i="13"/>
  <c r="H22" i="13"/>
  <c r="G24" i="13"/>
  <c r="H24" i="13"/>
  <c r="G30" i="13"/>
  <c r="H30" i="13"/>
  <c r="G39" i="13"/>
  <c r="H39" i="13"/>
  <c r="G42" i="13"/>
  <c r="H42" i="13"/>
  <c r="G62" i="13"/>
  <c r="H62" i="13"/>
  <c r="G65" i="13"/>
  <c r="H65" i="13"/>
  <c r="G69" i="13"/>
  <c r="H69" i="13"/>
  <c r="G82" i="13"/>
  <c r="H82" i="13"/>
  <c r="H15" i="13"/>
  <c r="G15" i="13"/>
  <c r="H13" i="13"/>
  <c r="G13" i="13"/>
  <c r="G23" i="14"/>
  <c r="H23" i="14"/>
  <c r="G24" i="14"/>
  <c r="H24" i="14"/>
  <c r="G25" i="14"/>
  <c r="H25" i="14"/>
  <c r="G26" i="14"/>
  <c r="H26" i="14"/>
  <c r="G27" i="14"/>
  <c r="H27" i="14"/>
  <c r="G28" i="14"/>
  <c r="H28" i="14"/>
  <c r="G29" i="14"/>
  <c r="H29" i="14"/>
  <c r="G30" i="14"/>
  <c r="H30" i="14"/>
  <c r="G31" i="14"/>
  <c r="H31" i="14"/>
  <c r="G32" i="14"/>
  <c r="H32" i="14"/>
  <c r="G33" i="14"/>
  <c r="H33" i="14"/>
  <c r="G34" i="14"/>
  <c r="H34" i="14"/>
  <c r="G35" i="14"/>
  <c r="H35" i="14"/>
  <c r="G36" i="14"/>
  <c r="H36" i="14"/>
  <c r="G37" i="14"/>
  <c r="H37" i="14"/>
  <c r="G38" i="14"/>
  <c r="H38" i="14"/>
  <c r="G39" i="14"/>
  <c r="H39" i="14"/>
  <c r="G40" i="14"/>
  <c r="H40" i="14"/>
  <c r="G41" i="14"/>
  <c r="H41" i="14"/>
  <c r="G42" i="14"/>
  <c r="H42" i="14"/>
  <c r="G43" i="14"/>
  <c r="H43" i="14"/>
  <c r="G44" i="14"/>
  <c r="H44" i="14"/>
  <c r="G45" i="14"/>
  <c r="H45" i="14"/>
  <c r="G46" i="14"/>
  <c r="H46" i="14"/>
  <c r="G47" i="14"/>
  <c r="H47" i="14"/>
  <c r="G48" i="14"/>
  <c r="H48" i="14"/>
  <c r="G49" i="14"/>
  <c r="H49" i="14"/>
  <c r="G22" i="14"/>
  <c r="H22" i="14"/>
  <c r="G13" i="14"/>
  <c r="H13" i="14"/>
  <c r="G14" i="14"/>
  <c r="H14" i="14"/>
  <c r="G15" i="14"/>
  <c r="H15" i="14"/>
  <c r="G16" i="14"/>
  <c r="H16" i="14"/>
  <c r="G18" i="14"/>
  <c r="H18" i="14"/>
  <c r="G19" i="14"/>
  <c r="H19" i="14"/>
  <c r="G20" i="14"/>
  <c r="H20" i="14"/>
  <c r="G21" i="14"/>
  <c r="H21" i="14"/>
  <c r="H12" i="14"/>
  <c r="G12" i="1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G117" i="4"/>
  <c r="H117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G103" i="4"/>
  <c r="H103" i="4"/>
  <c r="G84" i="4"/>
  <c r="H84" i="4"/>
  <c r="G85" i="4"/>
  <c r="H85" i="4"/>
  <c r="G86" i="4"/>
  <c r="H86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H83" i="4"/>
  <c r="G8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H63" i="4"/>
  <c r="G63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H47" i="4"/>
  <c r="G47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18" i="4"/>
  <c r="G35" i="4"/>
  <c r="G36" i="4"/>
  <c r="G37" i="4"/>
  <c r="G38" i="4"/>
  <c r="G39" i="4"/>
  <c r="G40" i="4"/>
  <c r="G41" i="4"/>
  <c r="G42" i="4"/>
  <c r="G43" i="4"/>
  <c r="G44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18" i="4"/>
  <c r="G16" i="4"/>
  <c r="G17" i="4"/>
  <c r="H15" i="4"/>
  <c r="H13" i="4"/>
  <c r="G15" i="4"/>
  <c r="G13" i="4"/>
  <c r="C16" i="4" l="1"/>
  <c r="D16" i="4"/>
  <c r="C17" i="4"/>
  <c r="D17" i="4"/>
  <c r="C33" i="4"/>
  <c r="D33" i="4"/>
  <c r="D45" i="4" l="1"/>
  <c r="D46" i="4"/>
  <c r="D61" i="4"/>
  <c r="D62" i="4"/>
  <c r="D75" i="4"/>
  <c r="D80" i="4"/>
  <c r="D81" i="4"/>
  <c r="D82" i="4"/>
  <c r="D95" i="4"/>
  <c r="D96" i="4"/>
  <c r="D104" i="4"/>
  <c r="D105" i="4"/>
  <c r="C45" i="4"/>
  <c r="C46" i="4"/>
  <c r="C61" i="4"/>
  <c r="C62" i="4"/>
  <c r="C75" i="4"/>
  <c r="C80" i="4"/>
  <c r="C81" i="4"/>
  <c r="C82" i="4"/>
  <c r="C95" i="4"/>
  <c r="C96" i="4"/>
  <c r="C104" i="4"/>
  <c r="C105" i="4"/>
  <c r="D15" i="13" l="1"/>
  <c r="D19" i="13"/>
  <c r="D22" i="13"/>
  <c r="D24" i="13"/>
  <c r="D30" i="13"/>
  <c r="D39" i="13"/>
  <c r="D42" i="13"/>
  <c r="D62" i="13"/>
  <c r="D65" i="13"/>
  <c r="D69" i="13"/>
  <c r="D82" i="13"/>
  <c r="C15" i="13"/>
  <c r="C19" i="13"/>
  <c r="C22" i="13"/>
  <c r="C24" i="13"/>
  <c r="C30" i="13"/>
  <c r="C39" i="13"/>
  <c r="C42" i="13"/>
  <c r="C62" i="13"/>
  <c r="C65" i="13"/>
  <c r="C69" i="13"/>
  <c r="C82" i="13"/>
  <c r="D13" i="13"/>
  <c r="C13" i="13"/>
  <c r="D13" i="16"/>
  <c r="D15" i="16"/>
  <c r="D16" i="16"/>
  <c r="D18" i="16"/>
  <c r="D19" i="16"/>
  <c r="D20" i="16"/>
  <c r="D21" i="16"/>
  <c r="D24" i="16"/>
  <c r="D25" i="16"/>
  <c r="D26" i="16"/>
  <c r="D27" i="16"/>
  <c r="D29" i="16"/>
  <c r="D30" i="16"/>
  <c r="D31" i="16"/>
  <c r="D32" i="16"/>
  <c r="D33" i="16"/>
  <c r="D34" i="16"/>
  <c r="D36" i="16"/>
  <c r="D37" i="16"/>
  <c r="D39" i="16"/>
  <c r="D41" i="16"/>
  <c r="D42" i="16"/>
  <c r="D43" i="16"/>
  <c r="D45" i="16"/>
  <c r="D46" i="16"/>
  <c r="D47" i="16"/>
  <c r="D48" i="16"/>
  <c r="D49" i="16"/>
  <c r="D52" i="16"/>
  <c r="D53" i="16"/>
  <c r="D54" i="16"/>
  <c r="D55" i="16"/>
  <c r="D57" i="16"/>
  <c r="D58" i="16"/>
  <c r="D59" i="16"/>
  <c r="D60" i="16"/>
  <c r="D61" i="16"/>
  <c r="C13" i="16"/>
  <c r="C15" i="16"/>
  <c r="C16" i="16"/>
  <c r="C18" i="16"/>
  <c r="C19" i="16"/>
  <c r="C20" i="16"/>
  <c r="C21" i="16"/>
  <c r="C24" i="16"/>
  <c r="C25" i="16"/>
  <c r="C26" i="16"/>
  <c r="C27" i="16"/>
  <c r="C29" i="16"/>
  <c r="C30" i="16"/>
  <c r="C31" i="16"/>
  <c r="C32" i="16"/>
  <c r="C33" i="16"/>
  <c r="C34" i="16"/>
  <c r="C36" i="16"/>
  <c r="C37" i="16"/>
  <c r="C39" i="16"/>
  <c r="C41" i="16"/>
  <c r="C42" i="16"/>
  <c r="C43" i="16"/>
  <c r="C45" i="16"/>
  <c r="C46" i="16"/>
  <c r="C47" i="16"/>
  <c r="C48" i="16"/>
  <c r="C49" i="16"/>
  <c r="C52" i="16"/>
  <c r="C53" i="16"/>
  <c r="C54" i="16"/>
  <c r="C55" i="16"/>
  <c r="C57" i="16"/>
  <c r="C58" i="16"/>
  <c r="C59" i="16"/>
  <c r="C60" i="16"/>
  <c r="C61" i="16"/>
  <c r="D12" i="16"/>
  <c r="C12" i="16"/>
  <c r="D9" i="18"/>
  <c r="C9" i="18"/>
  <c r="D8" i="18"/>
  <c r="C8" i="18"/>
  <c r="C14" i="14" l="1"/>
  <c r="D14" i="14"/>
  <c r="C17" i="14"/>
  <c r="D17" i="14"/>
  <c r="C19" i="14"/>
  <c r="D19" i="14"/>
  <c r="C20" i="14"/>
  <c r="D20" i="14"/>
  <c r="C21" i="14"/>
  <c r="D21" i="14"/>
  <c r="C22" i="14"/>
  <c r="D22" i="14"/>
  <c r="C25" i="14"/>
  <c r="D25" i="14"/>
  <c r="C26" i="14"/>
  <c r="D26" i="14"/>
  <c r="C27" i="14"/>
  <c r="D27" i="14"/>
  <c r="C29" i="14"/>
  <c r="D29" i="14"/>
  <c r="C31" i="14"/>
  <c r="D31" i="14"/>
  <c r="C32" i="14"/>
  <c r="D32" i="14"/>
  <c r="C33" i="14"/>
  <c r="D33" i="14"/>
  <c r="C34" i="14"/>
  <c r="D34" i="14"/>
  <c r="C36" i="14"/>
  <c r="D36" i="14"/>
  <c r="C38" i="14"/>
  <c r="D38" i="14"/>
  <c r="C39" i="14"/>
  <c r="D39" i="14"/>
  <c r="C41" i="14"/>
  <c r="D41" i="14"/>
  <c r="C42" i="14"/>
  <c r="D42" i="14"/>
  <c r="C43" i="14"/>
  <c r="D43" i="14"/>
  <c r="C44" i="14"/>
  <c r="D44" i="14"/>
  <c r="C46" i="14"/>
  <c r="D46" i="14"/>
  <c r="C47" i="14"/>
  <c r="D47" i="14"/>
  <c r="C48" i="14"/>
  <c r="D48" i="14"/>
  <c r="C49" i="14"/>
  <c r="D49" i="14"/>
  <c r="D12" i="14"/>
  <c r="C12" i="14"/>
  <c r="D14" i="4"/>
  <c r="D15" i="4"/>
  <c r="H16" i="4"/>
  <c r="H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42" i="4"/>
  <c r="D43" i="4"/>
  <c r="D44" i="4"/>
  <c r="H45" i="4"/>
  <c r="H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H62" i="4"/>
  <c r="D63" i="4"/>
  <c r="D64" i="4"/>
  <c r="D65" i="4"/>
  <c r="D66" i="4"/>
  <c r="D67" i="4"/>
  <c r="D68" i="4"/>
  <c r="D69" i="4"/>
  <c r="D70" i="4"/>
  <c r="D71" i="4"/>
  <c r="D72" i="4"/>
  <c r="D73" i="4"/>
  <c r="D74" i="4"/>
  <c r="D78" i="4"/>
  <c r="D79" i="4"/>
  <c r="H81" i="4"/>
  <c r="H82" i="4"/>
  <c r="D83" i="4"/>
  <c r="D84" i="4"/>
  <c r="D85" i="4"/>
  <c r="D86" i="4"/>
  <c r="D87" i="4"/>
  <c r="D88" i="4"/>
  <c r="D89" i="4"/>
  <c r="D90" i="4"/>
  <c r="D91" i="4"/>
  <c r="D92" i="4"/>
  <c r="D93" i="4"/>
  <c r="D94" i="4"/>
  <c r="D97" i="4"/>
  <c r="D98" i="4"/>
  <c r="D99" i="4"/>
  <c r="D100" i="4"/>
  <c r="D101" i="4"/>
  <c r="D102" i="4"/>
  <c r="D103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C14" i="4"/>
  <c r="C15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4" i="4"/>
  <c r="C35" i="4"/>
  <c r="C36" i="4"/>
  <c r="C37" i="4"/>
  <c r="C38" i="4"/>
  <c r="C39" i="4"/>
  <c r="C40" i="4"/>
  <c r="C41" i="4"/>
  <c r="C42" i="4"/>
  <c r="C43" i="4"/>
  <c r="C44" i="4"/>
  <c r="G45" i="4"/>
  <c r="G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G61" i="4"/>
  <c r="G62" i="4"/>
  <c r="C63" i="4"/>
  <c r="C64" i="4"/>
  <c r="C65" i="4"/>
  <c r="C66" i="4"/>
  <c r="C67" i="4"/>
  <c r="C68" i="4"/>
  <c r="C69" i="4"/>
  <c r="C70" i="4"/>
  <c r="C71" i="4"/>
  <c r="C72" i="4"/>
  <c r="C73" i="4"/>
  <c r="C74" i="4"/>
  <c r="C78" i="4"/>
  <c r="C79" i="4"/>
  <c r="G81" i="4"/>
  <c r="G82" i="4"/>
  <c r="C83" i="4"/>
  <c r="C84" i="4"/>
  <c r="C85" i="4"/>
  <c r="C86" i="4"/>
  <c r="C87" i="4"/>
  <c r="C88" i="4"/>
  <c r="C89" i="4"/>
  <c r="C90" i="4"/>
  <c r="C91" i="4"/>
  <c r="C92" i="4"/>
  <c r="C93" i="4"/>
  <c r="C94" i="4"/>
  <c r="C97" i="4"/>
  <c r="C98" i="4"/>
  <c r="C99" i="4"/>
  <c r="C100" i="4"/>
  <c r="C101" i="4"/>
  <c r="C102" i="4"/>
  <c r="C103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D13" i="4"/>
  <c r="C13" i="4"/>
  <c r="D11" i="20" l="1"/>
  <c r="C11" i="20"/>
  <c r="D60" i="20" l="1"/>
  <c r="C60" i="20"/>
  <c r="D59" i="20"/>
  <c r="C59" i="20"/>
  <c r="D58" i="20"/>
  <c r="C58" i="20"/>
  <c r="D57" i="20"/>
  <c r="C57" i="20"/>
  <c r="D56" i="20"/>
  <c r="C56" i="20"/>
  <c r="D55" i="20"/>
  <c r="C55" i="20"/>
  <c r="D53" i="20" l="1"/>
  <c r="C53" i="20"/>
  <c r="D52" i="20"/>
  <c r="C52" i="20"/>
  <c r="D51" i="20"/>
  <c r="C51" i="20"/>
  <c r="D50" i="20"/>
  <c r="C50" i="20"/>
  <c r="D39" i="20" l="1"/>
  <c r="C39" i="20"/>
  <c r="D37" i="20"/>
  <c r="C37" i="20"/>
  <c r="D36" i="20"/>
  <c r="C36" i="20"/>
  <c r="D35" i="20"/>
  <c r="C35" i="20"/>
  <c r="D34" i="20"/>
  <c r="C34" i="20"/>
  <c r="D38" i="20" l="1"/>
  <c r="C38" i="20"/>
  <c r="C41" i="20"/>
  <c r="C40" i="20"/>
  <c r="D41" i="20"/>
  <c r="D40" i="20"/>
  <c r="D32" i="20"/>
  <c r="C32" i="20"/>
  <c r="D27" i="20"/>
  <c r="D28" i="20"/>
  <c r="D29" i="20"/>
  <c r="D30" i="20"/>
  <c r="D31" i="20"/>
  <c r="C31" i="20"/>
  <c r="C30" i="20"/>
  <c r="C29" i="20"/>
  <c r="C28" i="20"/>
  <c r="C27" i="20"/>
  <c r="D18" i="20" l="1"/>
  <c r="D19" i="20"/>
  <c r="D20" i="20"/>
  <c r="D21" i="20"/>
  <c r="C21" i="20"/>
  <c r="C20" i="20"/>
  <c r="C19" i="20"/>
  <c r="C18" i="20"/>
  <c r="D16" i="20"/>
  <c r="C16" i="20"/>
  <c r="D17" i="20" l="1"/>
  <c r="D14" i="20"/>
  <c r="C17" i="20"/>
  <c r="C14" i="20"/>
  <c r="D13" i="20"/>
  <c r="C13" i="20"/>
  <c r="D43" i="20" l="1"/>
  <c r="C43" i="20"/>
  <c r="D30" i="14" l="1"/>
  <c r="C30" i="14"/>
  <c r="D24" i="14" l="1"/>
  <c r="C24" i="14"/>
  <c r="C9" i="19" l="1"/>
  <c r="D9" i="19" s="1"/>
  <c r="K57" i="4" l="1"/>
  <c r="J13" i="16" l="1"/>
  <c r="K13" i="16"/>
  <c r="J15" i="16"/>
  <c r="K15" i="16"/>
  <c r="J16" i="16"/>
  <c r="K16" i="16"/>
  <c r="J18" i="16"/>
  <c r="K18" i="16"/>
  <c r="J19" i="16"/>
  <c r="K19" i="16"/>
  <c r="J20" i="16"/>
  <c r="K20" i="16"/>
  <c r="J21" i="16"/>
  <c r="K21" i="16"/>
  <c r="J24" i="16"/>
  <c r="K24" i="16"/>
  <c r="J25" i="16"/>
  <c r="K25" i="16"/>
  <c r="J26" i="16"/>
  <c r="K26" i="16"/>
  <c r="J27" i="16"/>
  <c r="K27" i="16"/>
  <c r="J29" i="16"/>
  <c r="K29" i="16"/>
  <c r="J30" i="16"/>
  <c r="K30" i="16"/>
  <c r="J31" i="16"/>
  <c r="K31" i="16"/>
  <c r="J32" i="16"/>
  <c r="K32" i="16"/>
  <c r="J33" i="16"/>
  <c r="K33" i="16"/>
  <c r="J34" i="16"/>
  <c r="K34" i="16"/>
  <c r="J36" i="16"/>
  <c r="K36" i="16"/>
  <c r="J37" i="16"/>
  <c r="K37" i="16"/>
  <c r="J39" i="16"/>
  <c r="K39" i="16"/>
  <c r="J41" i="16"/>
  <c r="K41" i="16"/>
  <c r="J42" i="16"/>
  <c r="K42" i="16"/>
  <c r="J43" i="16"/>
  <c r="K43" i="16"/>
  <c r="J45" i="16"/>
  <c r="K45" i="16"/>
  <c r="J46" i="16"/>
  <c r="K46" i="16"/>
  <c r="J47" i="16"/>
  <c r="K47" i="16"/>
  <c r="J48" i="16"/>
  <c r="K48" i="16"/>
  <c r="J49" i="16"/>
  <c r="K49" i="16"/>
  <c r="J52" i="16"/>
  <c r="K52" i="16"/>
  <c r="J53" i="16"/>
  <c r="K53" i="16"/>
  <c r="J54" i="16"/>
  <c r="K54" i="16"/>
  <c r="J55" i="16"/>
  <c r="K55" i="16"/>
  <c r="J57" i="16"/>
  <c r="K57" i="16"/>
  <c r="J59" i="16"/>
  <c r="K59" i="16"/>
  <c r="J60" i="16"/>
  <c r="K60" i="16"/>
  <c r="J58" i="16"/>
  <c r="K58" i="16"/>
  <c r="J61" i="16"/>
  <c r="K61" i="16"/>
  <c r="K12" i="16"/>
  <c r="J12" i="16"/>
  <c r="J14" i="14"/>
  <c r="K14" i="14"/>
  <c r="J19" i="14"/>
  <c r="K19" i="14"/>
  <c r="J17" i="14"/>
  <c r="K17" i="14"/>
  <c r="J20" i="14"/>
  <c r="K20" i="14"/>
  <c r="J21" i="14"/>
  <c r="K21" i="14"/>
  <c r="J22" i="14"/>
  <c r="K22" i="14"/>
  <c r="J24" i="14"/>
  <c r="K24" i="14"/>
  <c r="J25" i="14"/>
  <c r="K25" i="14"/>
  <c r="J26" i="14"/>
  <c r="K26" i="14"/>
  <c r="J27" i="14"/>
  <c r="K27" i="14"/>
  <c r="J29" i="14"/>
  <c r="K29" i="14"/>
  <c r="J31" i="14"/>
  <c r="K31" i="14"/>
  <c r="J32" i="14"/>
  <c r="K32" i="14"/>
  <c r="J33" i="14"/>
  <c r="K33" i="14"/>
  <c r="J34" i="14"/>
  <c r="K34" i="14"/>
  <c r="J36" i="14"/>
  <c r="K36" i="14"/>
  <c r="J37" i="14"/>
  <c r="K37" i="14"/>
  <c r="J38" i="14"/>
  <c r="K38" i="14"/>
  <c r="J39" i="14"/>
  <c r="K39" i="14"/>
  <c r="J41" i="14"/>
  <c r="K41" i="14"/>
  <c r="J42" i="14"/>
  <c r="K42" i="14"/>
  <c r="J43" i="14"/>
  <c r="K43" i="14"/>
  <c r="J44" i="14"/>
  <c r="K44" i="14"/>
  <c r="J46" i="14"/>
  <c r="K46" i="14"/>
  <c r="J48" i="14"/>
  <c r="K48" i="14"/>
  <c r="J49" i="14"/>
  <c r="K49" i="14"/>
  <c r="J47" i="14"/>
  <c r="K47" i="14"/>
  <c r="K12" i="14"/>
  <c r="J12" i="14"/>
  <c r="K117" i="4"/>
  <c r="J117" i="4"/>
  <c r="K115" i="4"/>
  <c r="J115" i="4"/>
  <c r="K113" i="4"/>
  <c r="J113" i="4"/>
  <c r="K112" i="4"/>
  <c r="J112" i="4"/>
  <c r="K110" i="4"/>
  <c r="J110" i="4"/>
  <c r="K108" i="4"/>
  <c r="J108" i="4"/>
  <c r="K106" i="4"/>
  <c r="J106" i="4"/>
  <c r="K103" i="4"/>
  <c r="J103" i="4"/>
  <c r="K101" i="4"/>
  <c r="J101" i="4"/>
  <c r="K99" i="4"/>
  <c r="J99" i="4"/>
  <c r="K97" i="4"/>
  <c r="J97" i="4"/>
  <c r="K94" i="4"/>
  <c r="J94" i="4"/>
  <c r="K92" i="4"/>
  <c r="J92" i="4"/>
  <c r="K90" i="4"/>
  <c r="J90" i="4"/>
  <c r="K89" i="4"/>
  <c r="J89" i="4"/>
  <c r="K87" i="4"/>
  <c r="J87" i="4"/>
  <c r="K85" i="4"/>
  <c r="J85" i="4"/>
  <c r="K83" i="4"/>
  <c r="J83" i="4"/>
  <c r="K80" i="4"/>
  <c r="J80" i="4"/>
  <c r="K79" i="4"/>
  <c r="J79" i="4"/>
  <c r="K74" i="4"/>
  <c r="J74" i="4"/>
  <c r="K72" i="4"/>
  <c r="J72" i="4"/>
  <c r="K70" i="4"/>
  <c r="J70" i="4"/>
  <c r="K69" i="4"/>
  <c r="J69" i="4"/>
  <c r="K67" i="4"/>
  <c r="J67" i="4"/>
  <c r="K65" i="4"/>
  <c r="J65" i="4"/>
  <c r="K63" i="4"/>
  <c r="J63" i="4"/>
  <c r="K60" i="4"/>
  <c r="J60" i="4"/>
  <c r="K58" i="4"/>
  <c r="J58" i="4"/>
  <c r="J57" i="4"/>
  <c r="K55" i="4"/>
  <c r="J55" i="4"/>
  <c r="K54" i="4"/>
  <c r="J54" i="4"/>
  <c r="K52" i="4"/>
  <c r="J52" i="4"/>
  <c r="K50" i="4"/>
  <c r="J50" i="4"/>
  <c r="K48" i="4"/>
  <c r="J48" i="4"/>
  <c r="K47" i="4"/>
  <c r="J47" i="4"/>
  <c r="K44" i="4"/>
  <c r="J44" i="4"/>
  <c r="K42" i="4"/>
  <c r="J42" i="4"/>
  <c r="K40" i="4"/>
  <c r="J40" i="4"/>
  <c r="K38" i="4"/>
  <c r="J38" i="4"/>
  <c r="K36" i="4"/>
  <c r="J36" i="4"/>
  <c r="K34" i="4"/>
  <c r="J34" i="4"/>
  <c r="K32" i="4"/>
  <c r="J32" i="4"/>
  <c r="K30" i="4"/>
  <c r="J30" i="4"/>
  <c r="K28" i="4"/>
  <c r="J28" i="4"/>
  <c r="K26" i="4"/>
  <c r="J26" i="4"/>
  <c r="K24" i="4"/>
  <c r="J24" i="4"/>
  <c r="K23" i="4"/>
  <c r="J23" i="4"/>
  <c r="K22" i="4"/>
  <c r="J22" i="4"/>
  <c r="K21" i="4"/>
  <c r="J21" i="4"/>
  <c r="K19" i="4"/>
  <c r="J19" i="4"/>
  <c r="K18" i="4"/>
  <c r="J18" i="4"/>
  <c r="K15" i="4"/>
  <c r="J15" i="4"/>
  <c r="K13" i="4"/>
  <c r="J13" i="4"/>
  <c r="G10" i="13"/>
  <c r="I10" i="13" s="1"/>
  <c r="B10" i="20"/>
  <c r="C10" i="20" s="1"/>
  <c r="D10" i="20" s="1"/>
  <c r="B10" i="16"/>
  <c r="B10" i="13"/>
  <c r="C10" i="13" s="1"/>
  <c r="D10" i="13" s="1"/>
  <c r="B10" i="14"/>
  <c r="C10" i="14" s="1"/>
  <c r="D10" i="14" s="1"/>
  <c r="G10" i="14" s="1"/>
  <c r="I10" i="14" s="1"/>
  <c r="B10" i="4"/>
  <c r="B9" i="19"/>
  <c r="G10" i="20" l="1"/>
  <c r="I10" i="20" s="1"/>
  <c r="E10" i="20"/>
  <c r="C10" i="4"/>
  <c r="D10" i="4" s="1"/>
  <c r="G10" i="4" s="1"/>
  <c r="I10" i="4" s="1"/>
</calcChain>
</file>

<file path=xl/sharedStrings.xml><?xml version="1.0" encoding="utf-8"?>
<sst xmlns="http://schemas.openxmlformats.org/spreadsheetml/2006/main" count="650" uniqueCount="167">
  <si>
    <t>№ п/п</t>
  </si>
  <si>
    <t>г. Анадырь</t>
  </si>
  <si>
    <t>с. Канчалан</t>
  </si>
  <si>
    <t>с. Краснено</t>
  </si>
  <si>
    <t>с. Снежное</t>
  </si>
  <si>
    <t>с. Усть Белая</t>
  </si>
  <si>
    <t>с. Марково</t>
  </si>
  <si>
    <t>с. Ваеги</t>
  </si>
  <si>
    <t>с. Чуванское</t>
  </si>
  <si>
    <t>с. Ламутское</t>
  </si>
  <si>
    <t>п. Беринговский</t>
  </si>
  <si>
    <t>с. Алькатваам</t>
  </si>
  <si>
    <t>с. Мейныпильгино</t>
  </si>
  <si>
    <t>с. Хатырка</t>
  </si>
  <si>
    <t>п. Эгвекинот</t>
  </si>
  <si>
    <t>с. Амгуэма</t>
  </si>
  <si>
    <t>с. Ванкарем</t>
  </si>
  <si>
    <t>с. Конергино</t>
  </si>
  <si>
    <t>с. Уэлькаль</t>
  </si>
  <si>
    <t>п. Провидения</t>
  </si>
  <si>
    <t>с. Новое Чаплино</t>
  </si>
  <si>
    <t>с. Нунлигран</t>
  </si>
  <si>
    <t>с. Сиреники</t>
  </si>
  <si>
    <t>с. Энмелен</t>
  </si>
  <si>
    <t>с. Янракыннот</t>
  </si>
  <si>
    <t>г. Певек</t>
  </si>
  <si>
    <t>с. Айон</t>
  </si>
  <si>
    <t>с.Рыткучи</t>
  </si>
  <si>
    <t>с. Лаврентия</t>
  </si>
  <si>
    <t>с. Лорино</t>
  </si>
  <si>
    <t>с. Уэлен</t>
  </si>
  <si>
    <t>с. Нешкан</t>
  </si>
  <si>
    <t>с. Энурмино</t>
  </si>
  <si>
    <t>с. Инчоун</t>
  </si>
  <si>
    <t>с. Биллингс</t>
  </si>
  <si>
    <t>г. Билибино</t>
  </si>
  <si>
    <t>с. Кепервеем</t>
  </si>
  <si>
    <t>с. Анюйск</t>
  </si>
  <si>
    <t>с. Илирней</t>
  </si>
  <si>
    <t>с. Омолон</t>
  </si>
  <si>
    <t>п. Угольные Копи</t>
  </si>
  <si>
    <t xml:space="preserve">с. Островное </t>
  </si>
  <si>
    <t>Наименование муниципального образования</t>
  </si>
  <si>
    <t>с. Тавайваам</t>
  </si>
  <si>
    <t>с НДС</t>
  </si>
  <si>
    <t>с. Рыркайпий</t>
  </si>
  <si>
    <t>п. Мыс Шмидта</t>
  </si>
  <si>
    <t>Анадырский МР</t>
  </si>
  <si>
    <t>Билибинский МР</t>
  </si>
  <si>
    <t>Чукотский МР</t>
  </si>
  <si>
    <t xml:space="preserve"> - централизованное</t>
  </si>
  <si>
    <t xml:space="preserve"> - нецентрализованное</t>
  </si>
  <si>
    <t>с 01.01. по 30.06</t>
  </si>
  <si>
    <t xml:space="preserve">на электрическую энергию по муниципальным образованиям </t>
  </si>
  <si>
    <t xml:space="preserve">на тепловую энергию по муниципальным образованиям </t>
  </si>
  <si>
    <t>с. Усть-Белая</t>
  </si>
  <si>
    <t xml:space="preserve">Тарифы для населения 
</t>
  </si>
  <si>
    <t xml:space="preserve">в сфере холодного водоснабжения по муниципальным образованиям </t>
  </si>
  <si>
    <t>Тарифы для населения, руб./куб.м</t>
  </si>
  <si>
    <t xml:space="preserve"> - питьевая вода (питьевое водоснабжение)</t>
  </si>
  <si>
    <t xml:space="preserve"> - подвоз воды</t>
  </si>
  <si>
    <t xml:space="preserve">в сфере горячего водоснабжения по муниципальным образованиям </t>
  </si>
  <si>
    <t>Нормативно-правовой акт</t>
  </si>
  <si>
    <t xml:space="preserve">в сфере водоотведения по муниципальным образованиям </t>
  </si>
  <si>
    <t>Наименование</t>
  </si>
  <si>
    <t>1.</t>
  </si>
  <si>
    <t>Уголь</t>
  </si>
  <si>
    <t>2.</t>
  </si>
  <si>
    <t>Дрова</t>
  </si>
  <si>
    <t xml:space="preserve">Розничные цены для населения на твердое печное топливо </t>
  </si>
  <si>
    <t>Розничные цены для населения,  дрова - руб/куб.м, уголь - руб./тн</t>
  </si>
  <si>
    <t>Тарифы для населения, руб./Гкал</t>
  </si>
  <si>
    <t>Тарифы для населения, руб./кВтч</t>
  </si>
  <si>
    <t>с.Энмелен</t>
  </si>
  <si>
    <t>городской округ Анадырь</t>
  </si>
  <si>
    <t>городской округ Эгвекинот</t>
  </si>
  <si>
    <t>Провиденский городской округ</t>
  </si>
  <si>
    <t>с. Нутэпэльмен</t>
  </si>
  <si>
    <t>городской округ Певек</t>
  </si>
  <si>
    <t xml:space="preserve">в области обращения с твердыми коммунальными отходами по муниципальным образованиям </t>
  </si>
  <si>
    <t>Чукотский автономный округ</t>
  </si>
  <si>
    <t>для населения, проживающего в поселке сельского типа (селе) Нунлигран Провиденского городского округа Чукотского автономного округа, в жилых помещениях, оборудованных в установленном порядке электроотопительными установками (улица им. Каляквун Г.В., д.1, д.2)</t>
  </si>
  <si>
    <t>-</t>
  </si>
  <si>
    <t>2022 год</t>
  </si>
  <si>
    <t>Постановление Правления от 17.12.2018 г. № 27-к/2
 (с изменениями от 10.12.2021)</t>
  </si>
  <si>
    <t>Постановление Правления от 17.12.2018 г. № 26-э/1
(с изменениями от 15.12.2021)</t>
  </si>
  <si>
    <t>Постановление Правления от 17.12.2018 г. № 26-э/1 
(с изменениями от 15.12.2021)</t>
  </si>
  <si>
    <t>Постановление Правления от 16.12.2021 г. № 27-к/6</t>
  </si>
  <si>
    <t xml:space="preserve">Постановление Правления от 04.12.2018 г. № 23-э/2 
(с изменениями от 16.12.2021)       </t>
  </si>
  <si>
    <t>с.Канчалан</t>
  </si>
  <si>
    <t>с.Снежное</t>
  </si>
  <si>
    <t>с.Марково</t>
  </si>
  <si>
    <t>с.Краснено</t>
  </si>
  <si>
    <t xml:space="preserve">Постановление Комитета от 17.12.2021 г. № 29-к/9 </t>
  </si>
  <si>
    <t>Постановление Правления от 30.11.2018 г. № 20-к/9
(с изменениями от 17.12.2021)</t>
  </si>
  <si>
    <t>Постановление Комитета от 17.12.2021 г. № 29-к/13
(с изменениями от 17.01.2022)</t>
  </si>
  <si>
    <t>Постановление Комитета от 17.12.2021 г. № 29-к/11</t>
  </si>
  <si>
    <t>Постановление Комитета от 17.12.2021 г. № 29-к/12</t>
  </si>
  <si>
    <t>Постановление Правления от 19.12.2018 г. № 28-к/9 
(с изменениями от 17.12.2021)</t>
  </si>
  <si>
    <t>Постановление Комитета от 17.12.2021 г. № 29-к/14
(с изменениями от 17.01.2022)</t>
  </si>
  <si>
    <t>Постановление Комитета от 28.12.2021 г. № 30-к/15
 (с изменениями от 17.01.2022)</t>
  </si>
  <si>
    <t>Постановление Комитета от 10.12.2021 г. № 23-к/3</t>
  </si>
  <si>
    <t>Постановление Правления от 15 декабря 2021 года № 25-э/5</t>
  </si>
  <si>
    <t>Постановление Комитета от 15 декабря 2021 года № 25-э/6</t>
  </si>
  <si>
    <t>с. Нутепельмен</t>
  </si>
  <si>
    <t>Постановление Правления от 17.12.2018 г. № 26-э/2 
(с изменениями от 16.12.2021)</t>
  </si>
  <si>
    <t>Постановление Правления от 26.11.2018 г. № 19-э/2 
(с изменениями от 16.12.2021)</t>
  </si>
  <si>
    <t xml:space="preserve">Постановление Правления от 17.12.2018 г. № 26-э/3
(с изменениями от 16.12.2021)     </t>
  </si>
  <si>
    <t xml:space="preserve">Постановление Правления от 13.12.2019 г. № 19-э/9
(с изменениями от 08.12.2021)         </t>
  </si>
  <si>
    <t xml:space="preserve">Постановление Правления от 19.06.2018 г. № 10-э/1 
(с изменениями от 08.12.2021)             </t>
  </si>
  <si>
    <t xml:space="preserve">Постановление Правления от 13.12.2019 г. № 19-э/16
(с изменениями от 08.12.2021)      </t>
  </si>
  <si>
    <t xml:space="preserve">Постановление Правления от 17.12.2018 г. № 26-э/1 
(с изменениями от 15.12.2021)    </t>
  </si>
  <si>
    <t xml:space="preserve">Постановление Правления от 17.12.2018 г. № 26-э/1
(с изменениями от 15.12.2021)         </t>
  </si>
  <si>
    <t xml:space="preserve">Постановление Правления от 04.12.2018 г. № 22-э/1 
(с изменениями от 15.12.2021) </t>
  </si>
  <si>
    <t>Постановление Правления от 17.12.2018 г. № 27-к/6 
(с изменениями от 15.12.2021)</t>
  </si>
  <si>
    <t>Постановление Правление от 18.09.2019 г. № 9-к/2 
(с изменениями от 14.12.2021)</t>
  </si>
  <si>
    <t>Постановление Правления от 17.08.2020 г. № 14-к/2 
(с изменениями от 14.12.2021)</t>
  </si>
  <si>
    <t>Постановление Правления от 04.12.2018 г. № 22-к/12 
(с изменениями от 15.12.2021)</t>
  </si>
  <si>
    <t>Постановление Правления от 19.12.2018 г. № 28-к/6 
(с изменениями от 08.12.2021)</t>
  </si>
  <si>
    <t>Постановление Правления от 17.12.2018 г. № 27-к/4
(с изменениями от 16.12.2021)</t>
  </si>
  <si>
    <t>Постановление Правления от 17.12.2018 г. № 26-э/2
(с изменениями от 16.12.2021)</t>
  </si>
  <si>
    <t>Постановление Правления от 17.12.2018 г. № 26-э/3
(с изменениями от 16.12.2021)</t>
  </si>
  <si>
    <t>Постановление Правления от 17.12.2018 г. № 27-к/2 
(с изменениями от 10.12.2021)</t>
  </si>
  <si>
    <t>Постановление Правления от 17.12.2018 г. № 27-к/4 
(с изменениями от 16.12.2021)</t>
  </si>
  <si>
    <t>Постановление Правления от 13.12.2019 г. № 19-к/4 
(с изменениями от 08.12.2021)</t>
  </si>
  <si>
    <t>Постановление Правления от 06.12.2019 г. № 17-к/8
(с изменениями от 16.12.2021)</t>
  </si>
  <si>
    <t>Постановление Правления от 13.12.2019 г. № 19-э/9
(с изменениями от 08.12.2021)</t>
  </si>
  <si>
    <t xml:space="preserve">Постановление Правления от 30.11.2018 г. № 21-э/4 
(с изменениями от 08.12.2021)                </t>
  </si>
  <si>
    <t>Постановление Правления от 04.12.2018 г. № 22-к/12
(с изменениями от 15.12.2021)</t>
  </si>
  <si>
    <t>Постановление Правления от 04.12.2018 г. № 22-э/1
(с изменениями от 15.12.2021)</t>
  </si>
  <si>
    <t>2023 год</t>
  </si>
  <si>
    <t xml:space="preserve"> Чукотского автономного округа на  2022 - 2023 годы</t>
  </si>
  <si>
    <t xml:space="preserve"> Чукотского автономного округа на 2022 - 2023 годы</t>
  </si>
  <si>
    <t xml:space="preserve">Постановление Комитета от 19.12.2022 г. № 33-к/1
</t>
  </si>
  <si>
    <t xml:space="preserve">Постановление Комитета от 25.11.2022 г. № 24-к/7
</t>
  </si>
  <si>
    <t xml:space="preserve">Постановление Комитета от 19.12.2022 г. № 33-к/2
</t>
  </si>
  <si>
    <t>Постановление Комитета от 19.12.2022 г. № 33-к/2</t>
  </si>
  <si>
    <t>Постановление Комитета от 19.12.2022 г. № 33-к/3</t>
  </si>
  <si>
    <t>Постановление Комитета от 28.11.2022 г. № 27-к/16</t>
  </si>
  <si>
    <t xml:space="preserve">Постановление Комитета от 28.11.2022 г. № 27-к/9
</t>
  </si>
  <si>
    <t>Постановление Комитета от 28.11.2022 г. № 27-к/9</t>
  </si>
  <si>
    <t>Постановление Комитета от 28.11.2022 г. № 27-к/11</t>
  </si>
  <si>
    <t>Постановление Комитета от 24.11.2022 г. № 24-к/9</t>
  </si>
  <si>
    <t>Постановление Комитета от 24.11.2022 г. № 24-к/11</t>
  </si>
  <si>
    <t>Постановление Комитета от 28.11.2022 г. № 27-к/2</t>
  </si>
  <si>
    <t>Постановление Комитета от 28.11.2022 г. № 27-к/4</t>
  </si>
  <si>
    <t>Постановление Комитета от 28.11.2022 г. № 27-к/7</t>
  </si>
  <si>
    <t>Постановление Комитета от 28.11.2022 г. № 27-к/13</t>
  </si>
  <si>
    <t>Постановление Комитета от 28.11.2022 г. № 27-к/15</t>
  </si>
  <si>
    <t>Постановление Комитета от 24.11.2022 г. № 23-к/10</t>
  </si>
  <si>
    <t>Постановление Комитета от 28.11.2022 г. № 25-э/1</t>
  </si>
  <si>
    <t>Постановление Комитета от 28.11.2022 г. № 25-э/11</t>
  </si>
  <si>
    <t>Постановление Комитета от 28.11.2022 г. № 25-э/5</t>
  </si>
  <si>
    <t>Постановление Комитета от 28.11.2022 г. № 25-э/8</t>
  </si>
  <si>
    <t>Постановление Комитета от 28.11.2022 г. № 25-э/2</t>
  </si>
  <si>
    <t>Постановление Комитета от 24.11.2022 г. № 23-э/3</t>
  </si>
  <si>
    <t>Постановление Комитета от 24.11.2022 г. № 23-э/2</t>
  </si>
  <si>
    <t>Постановление Комитета от 25.11.2022 г. № 25-э/6</t>
  </si>
  <si>
    <t>Постановление Комитета от 25.11.2022 г. № 25-э/11</t>
  </si>
  <si>
    <t>Постановление Комитета от 24.11.2022 г. № 23-э/6</t>
  </si>
  <si>
    <t>Постановление Комитета от 24.11.2022 г. № 23-э/8</t>
  </si>
  <si>
    <t>Постановление Комитета от 24.11.2022 г. № 23-э/7</t>
  </si>
  <si>
    <t>с 01.07. по 30.11.</t>
  </si>
  <si>
    <t>с 01.12.2022 по 31.12.2022</t>
  </si>
  <si>
    <t>с 01.12. по 31.12.</t>
  </si>
  <si>
    <t>с 01.01. по 31.12.</t>
  </si>
  <si>
    <t>с 01.07. по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</si>
</sst>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\ _р_._-;\-* #,##0.00\ _р_._-;_-* &quot;-&quot;??\ _р_._-;_-@_-"/>
  </numFmts>
  <fonts count="51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u/>
      <sz val="11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b/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u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Border="0">
      <alignment horizontal="center" vertical="center" wrapText="1"/>
    </xf>
    <xf numFmtId="0" fontId="28" fillId="0" borderId="7" applyNumberFormat="0" applyFill="0" applyAlignment="0" applyProtection="0"/>
    <xf numFmtId="0" fontId="29" fillId="21" borderId="8" applyNumberFormat="0" applyAlignment="0" applyProtection="0"/>
    <xf numFmtId="0" fontId="1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/>
    <xf numFmtId="0" fontId="15" fillId="0" borderId="0"/>
    <xf numFmtId="0" fontId="38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38" fillId="0" borderId="0"/>
    <xf numFmtId="0" fontId="18" fillId="0" borderId="0"/>
    <xf numFmtId="0" fontId="18" fillId="0" borderId="0"/>
    <xf numFmtId="0" fontId="2" fillId="0" borderId="0"/>
    <xf numFmtId="0" fontId="39" fillId="0" borderId="0"/>
    <xf numFmtId="0" fontId="38" fillId="0" borderId="0"/>
    <xf numFmtId="0" fontId="18" fillId="0" borderId="0"/>
    <xf numFmtId="0" fontId="39" fillId="0" borderId="0"/>
    <xf numFmtId="0" fontId="38" fillId="0" borderId="0"/>
    <xf numFmtId="0" fontId="2" fillId="0" borderId="0"/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23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/>
    <xf numFmtId="0" fontId="36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40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9" fillId="0" borderId="0" xfId="0" applyFont="1" applyFill="1"/>
    <xf numFmtId="2" fontId="10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5" fontId="10" fillId="0" borderId="17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left" vertical="center" wrapText="1"/>
    </xf>
    <xf numFmtId="165" fontId="12" fillId="0" borderId="15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left" vertical="center" wrapText="1"/>
    </xf>
    <xf numFmtId="165" fontId="12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2" fontId="12" fillId="0" borderId="26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4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7" xfId="0" applyNumberFormat="1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 horizontal="center" vertical="center"/>
    </xf>
    <xf numFmtId="0" fontId="7" fillId="0" borderId="0" xfId="0" applyFont="1"/>
    <xf numFmtId="0" fontId="12" fillId="0" borderId="15" xfId="0" applyFont="1" applyBorder="1"/>
    <xf numFmtId="2" fontId="12" fillId="0" borderId="30" xfId="0" applyNumberFormat="1" applyFont="1" applyBorder="1" applyAlignment="1">
      <alignment horizontal="center"/>
    </xf>
    <xf numFmtId="0" fontId="12" fillId="0" borderId="27" xfId="0" applyFont="1" applyBorder="1"/>
    <xf numFmtId="2" fontId="12" fillId="0" borderId="3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2" fontId="12" fillId="0" borderId="3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165" fontId="12" fillId="0" borderId="12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left" wrapText="1"/>
    </xf>
    <xf numFmtId="2" fontId="8" fillId="0" borderId="15" xfId="0" applyNumberFormat="1" applyFont="1" applyFill="1" applyBorder="1" applyAlignment="1">
      <alignment horizontal="left" wrapText="1"/>
    </xf>
    <xf numFmtId="2" fontId="12" fillId="0" borderId="14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12" fillId="0" borderId="26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wrapText="1"/>
    </xf>
    <xf numFmtId="2" fontId="10" fillId="0" borderId="12" xfId="0" applyNumberFormat="1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5" xfId="0" applyNumberFormat="1" applyFont="1" applyFill="1" applyBorder="1" applyAlignment="1">
      <alignment horizontal="left" wrapText="1"/>
    </xf>
    <xf numFmtId="2" fontId="12" fillId="0" borderId="12" xfId="0" applyNumberFormat="1" applyFont="1" applyFill="1" applyBorder="1" applyAlignment="1">
      <alignment horizontal="left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left" wrapText="1"/>
    </xf>
    <xf numFmtId="2" fontId="12" fillId="0" borderId="21" xfId="0" applyNumberFormat="1" applyFont="1" applyFill="1" applyBorder="1" applyAlignment="1">
      <alignment horizontal="center" vertical="center" wrapText="1"/>
    </xf>
    <xf numFmtId="165" fontId="12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/>
    </xf>
    <xf numFmtId="165" fontId="12" fillId="24" borderId="13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2" fontId="41" fillId="0" borderId="0" xfId="0" applyNumberFormat="1" applyFont="1" applyFill="1"/>
    <xf numFmtId="2" fontId="12" fillId="24" borderId="14" xfId="0" applyNumberFormat="1" applyFont="1" applyFill="1" applyBorder="1" applyAlignment="1">
      <alignment horizontal="center" vertical="center"/>
    </xf>
    <xf numFmtId="2" fontId="12" fillId="24" borderId="21" xfId="0" applyNumberFormat="1" applyFont="1" applyFill="1" applyBorder="1" applyAlignment="1">
      <alignment horizontal="center" vertical="center"/>
    </xf>
    <xf numFmtId="165" fontId="41" fillId="0" borderId="0" xfId="0" applyNumberFormat="1" applyFont="1" applyFill="1"/>
    <xf numFmtId="2" fontId="12" fillId="0" borderId="15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3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2" fontId="12" fillId="0" borderId="27" xfId="0" applyNumberFormat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4" xfId="0" applyNumberFormat="1" applyFont="1" applyFill="1" applyBorder="1" applyAlignment="1">
      <alignment horizontal="center" vertical="center" wrapText="1"/>
    </xf>
    <xf numFmtId="165" fontId="42" fillId="0" borderId="17" xfId="0" applyNumberFormat="1" applyFont="1" applyFill="1" applyBorder="1" applyAlignment="1">
      <alignment horizontal="center"/>
    </xf>
    <xf numFmtId="2" fontId="43" fillId="0" borderId="14" xfId="0" applyNumberFormat="1" applyFont="1" applyFill="1" applyBorder="1" applyAlignment="1">
      <alignment horizontal="center" vertical="center"/>
    </xf>
    <xf numFmtId="165" fontId="42" fillId="0" borderId="16" xfId="0" applyNumberFormat="1" applyFont="1" applyFill="1" applyBorder="1" applyAlignment="1">
      <alignment horizontal="center"/>
    </xf>
    <xf numFmtId="165" fontId="43" fillId="0" borderId="15" xfId="0" applyNumberFormat="1" applyFont="1" applyFill="1" applyBorder="1" applyAlignment="1">
      <alignment horizontal="center" vertical="center"/>
    </xf>
    <xf numFmtId="165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2" fontId="43" fillId="0" borderId="21" xfId="0" applyNumberFormat="1" applyFont="1" applyFill="1" applyBorder="1" applyAlignment="1">
      <alignment horizontal="center" vertical="center"/>
    </xf>
    <xf numFmtId="2" fontId="42" fillId="0" borderId="16" xfId="0" applyNumberFormat="1" applyFont="1" applyFill="1" applyBorder="1" applyAlignment="1">
      <alignment horizontal="center"/>
    </xf>
    <xf numFmtId="0" fontId="44" fillId="0" borderId="33" xfId="0" applyFont="1" applyFill="1" applyBorder="1" applyAlignment="1">
      <alignment horizontal="center"/>
    </xf>
    <xf numFmtId="4" fontId="43" fillId="0" borderId="24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65" fontId="42" fillId="0" borderId="13" xfId="0" applyNumberFormat="1" applyFont="1" applyFill="1" applyBorder="1" applyAlignment="1">
      <alignment horizontal="center"/>
    </xf>
    <xf numFmtId="165" fontId="43" fillId="0" borderId="33" xfId="0" applyNumberFormat="1" applyFont="1" applyFill="1" applyBorder="1" applyAlignment="1">
      <alignment horizontal="center" vertical="center"/>
    </xf>
    <xf numFmtId="165" fontId="45" fillId="0" borderId="13" xfId="0" applyNumberFormat="1" applyFont="1" applyFill="1" applyBorder="1" applyAlignment="1">
      <alignment horizontal="center" vertical="center"/>
    </xf>
    <xf numFmtId="2" fontId="43" fillId="0" borderId="17" xfId="0" applyNumberFormat="1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2" fontId="43" fillId="0" borderId="14" xfId="0" applyNumberFormat="1" applyFont="1" applyFill="1" applyBorder="1" applyAlignment="1">
      <alignment horizontal="center" vertical="center"/>
    </xf>
    <xf numFmtId="0" fontId="44" fillId="0" borderId="23" xfId="0" applyFont="1" applyFill="1" applyBorder="1"/>
    <xf numFmtId="165" fontId="46" fillId="0" borderId="13" xfId="0" applyNumberFormat="1" applyFont="1" applyFill="1" applyBorder="1" applyAlignment="1">
      <alignment horizontal="center"/>
    </xf>
    <xf numFmtId="165" fontId="47" fillId="0" borderId="16" xfId="0" applyNumberFormat="1" applyFont="1" applyFill="1" applyBorder="1" applyAlignment="1">
      <alignment horizontal="center"/>
    </xf>
    <xf numFmtId="165" fontId="43" fillId="0" borderId="13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Fill="1" applyBorder="1" applyAlignment="1">
      <alignment horizontal="center"/>
    </xf>
    <xf numFmtId="165" fontId="43" fillId="0" borderId="13" xfId="0" applyNumberFormat="1" applyFont="1" applyFill="1" applyBorder="1" applyAlignment="1">
      <alignment horizontal="center"/>
    </xf>
    <xf numFmtId="165" fontId="43" fillId="0" borderId="12" xfId="0" applyNumberFormat="1" applyFont="1" applyFill="1" applyBorder="1" applyAlignment="1">
      <alignment vertical="center" wrapText="1"/>
    </xf>
    <xf numFmtId="165" fontId="43" fillId="0" borderId="15" xfId="0" applyNumberFormat="1" applyFont="1" applyFill="1" applyBorder="1" applyAlignment="1">
      <alignment vertical="center" wrapText="1"/>
    </xf>
    <xf numFmtId="165" fontId="43" fillId="0" borderId="13" xfId="0" applyNumberFormat="1" applyFont="1" applyFill="1" applyBorder="1" applyAlignment="1">
      <alignment vertical="center" wrapText="1"/>
    </xf>
    <xf numFmtId="4" fontId="43" fillId="0" borderId="12" xfId="0" applyNumberFormat="1" applyFont="1" applyFill="1" applyBorder="1" applyAlignment="1">
      <alignment vertical="center" wrapText="1"/>
    </xf>
    <xf numFmtId="165" fontId="43" fillId="0" borderId="24" xfId="0" applyNumberFormat="1" applyFont="1" applyFill="1" applyBorder="1" applyAlignment="1">
      <alignment horizontal="center" vertical="center" wrapText="1"/>
    </xf>
    <xf numFmtId="2" fontId="43" fillId="0" borderId="26" xfId="0" applyNumberFormat="1" applyFont="1" applyFill="1" applyBorder="1" applyAlignment="1">
      <alignment horizontal="center" vertical="center"/>
    </xf>
    <xf numFmtId="1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48" fillId="0" borderId="16" xfId="0" applyNumberFormat="1" applyFont="1" applyFill="1" applyBorder="1" applyAlignment="1">
      <alignment horizontal="center"/>
    </xf>
    <xf numFmtId="165" fontId="43" fillId="0" borderId="25" xfId="0" applyNumberFormat="1" applyFont="1" applyFill="1" applyBorder="1" applyAlignment="1">
      <alignment horizontal="center" vertical="center"/>
    </xf>
    <xf numFmtId="165" fontId="42" fillId="24" borderId="16" xfId="0" applyNumberFormat="1" applyFont="1" applyFill="1" applyBorder="1" applyAlignment="1">
      <alignment horizontal="center"/>
    </xf>
    <xf numFmtId="165" fontId="43" fillId="0" borderId="16" xfId="0" applyNumberFormat="1" applyFont="1" applyFill="1" applyBorder="1" applyAlignment="1">
      <alignment horizontal="center"/>
    </xf>
    <xf numFmtId="165" fontId="45" fillId="0" borderId="16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3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" fontId="12" fillId="0" borderId="1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2" fontId="12" fillId="0" borderId="3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1" fillId="0" borderId="0" xfId="0" applyFont="1" applyFill="1" applyBorder="1"/>
    <xf numFmtId="0" fontId="5" fillId="0" borderId="15" xfId="0" applyFont="1" applyFill="1" applyBorder="1" applyAlignment="1">
      <alignment horizontal="center" vertical="center"/>
    </xf>
    <xf numFmtId="165" fontId="43" fillId="24" borderId="12" xfId="0" applyNumberFormat="1" applyFont="1" applyFill="1" applyBorder="1" applyAlignment="1">
      <alignment vertical="center" wrapText="1"/>
    </xf>
    <xf numFmtId="4" fontId="12" fillId="24" borderId="1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65" fontId="12" fillId="24" borderId="15" xfId="0" applyNumberFormat="1" applyFont="1" applyFill="1" applyBorder="1" applyAlignment="1">
      <alignment horizontal="center" vertical="center" wrapText="1"/>
    </xf>
    <xf numFmtId="165" fontId="12" fillId="24" borderId="12" xfId="0" applyNumberFormat="1" applyFont="1" applyFill="1" applyBorder="1" applyAlignment="1">
      <alignment horizontal="center" vertical="center" wrapText="1"/>
    </xf>
    <xf numFmtId="165" fontId="12" fillId="24" borderId="17" xfId="0" applyNumberFormat="1" applyFont="1" applyFill="1" applyBorder="1" applyAlignment="1">
      <alignment horizontal="center" vertical="center" wrapText="1"/>
    </xf>
    <xf numFmtId="2" fontId="12" fillId="24" borderId="15" xfId="0" applyNumberFormat="1" applyFont="1" applyFill="1" applyBorder="1" applyAlignment="1">
      <alignment horizontal="left" vertical="center" wrapText="1"/>
    </xf>
    <xf numFmtId="2" fontId="12" fillId="24" borderId="12" xfId="0" applyNumberFormat="1" applyFont="1" applyFill="1" applyBorder="1" applyAlignment="1">
      <alignment horizontal="left" vertical="center" wrapText="1"/>
    </xf>
    <xf numFmtId="2" fontId="12" fillId="24" borderId="26" xfId="0" applyNumberFormat="1" applyFont="1" applyFill="1" applyBorder="1" applyAlignment="1">
      <alignment horizontal="left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/>
    </xf>
    <xf numFmtId="2" fontId="12" fillId="0" borderId="35" xfId="0" applyNumberFormat="1" applyFont="1" applyBorder="1" applyAlignment="1">
      <alignment horizontal="center" vertical="center" wrapText="1"/>
    </xf>
    <xf numFmtId="1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2" fillId="24" borderId="20" xfId="0" applyNumberFormat="1" applyFont="1" applyFill="1" applyBorder="1" applyAlignment="1">
      <alignment horizontal="left" vertical="center" wrapText="1"/>
    </xf>
    <xf numFmtId="2" fontId="42" fillId="0" borderId="36" xfId="0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2" fontId="10" fillId="0" borderId="33" xfId="0" applyNumberFormat="1" applyFont="1" applyFill="1" applyBorder="1" applyAlignment="1">
      <alignment horizontal="left" vertical="center" wrapText="1"/>
    </xf>
    <xf numFmtId="2" fontId="12" fillId="0" borderId="38" xfId="0" applyNumberFormat="1" applyFont="1" applyFill="1" applyBorder="1" applyAlignment="1">
      <alignment horizontal="center"/>
    </xf>
    <xf numFmtId="165" fontId="42" fillId="0" borderId="38" xfId="0" applyNumberFormat="1" applyFont="1" applyFill="1" applyBorder="1" applyAlignment="1">
      <alignment horizontal="center"/>
    </xf>
    <xf numFmtId="165" fontId="48" fillId="0" borderId="38" xfId="0" applyNumberFormat="1" applyFont="1" applyFill="1" applyBorder="1" applyAlignment="1">
      <alignment horizontal="center"/>
    </xf>
    <xf numFmtId="2" fontId="12" fillId="24" borderId="17" xfId="0" applyNumberFormat="1" applyFont="1" applyFill="1" applyBorder="1" applyAlignment="1">
      <alignment horizontal="center" vertical="center"/>
    </xf>
    <xf numFmtId="2" fontId="12" fillId="24" borderId="12" xfId="0" applyNumberFormat="1" applyFont="1" applyFill="1" applyBorder="1" applyAlignment="1">
      <alignment horizontal="center" vertical="center"/>
    </xf>
    <xf numFmtId="2" fontId="12" fillId="24" borderId="28" xfId="0" applyNumberFormat="1" applyFont="1" applyFill="1" applyBorder="1" applyAlignment="1">
      <alignment horizontal="center" vertical="center"/>
    </xf>
    <xf numFmtId="165" fontId="12" fillId="24" borderId="26" xfId="0" applyNumberFormat="1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/>
    </xf>
    <xf numFmtId="2" fontId="12" fillId="24" borderId="15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2" fontId="12" fillId="24" borderId="14" xfId="0" applyNumberFormat="1" applyFont="1" applyFill="1" applyBorder="1" applyAlignment="1">
      <alignment horizontal="left" vertical="center" wrapText="1"/>
    </xf>
    <xf numFmtId="0" fontId="12" fillId="24" borderId="12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2" fontId="12" fillId="24" borderId="34" xfId="0" applyNumberFormat="1" applyFont="1" applyFill="1" applyBorder="1" applyAlignment="1">
      <alignment horizontal="left" vertical="center" wrapText="1"/>
    </xf>
    <xf numFmtId="2" fontId="8" fillId="24" borderId="12" xfId="0" applyNumberFormat="1" applyFont="1" applyFill="1" applyBorder="1" applyAlignment="1">
      <alignment horizontal="left" vertical="center" wrapText="1"/>
    </xf>
    <xf numFmtId="2" fontId="10" fillId="0" borderId="38" xfId="0" applyNumberFormat="1" applyFont="1" applyFill="1" applyBorder="1" applyAlignment="1">
      <alignment horizontal="center"/>
    </xf>
    <xf numFmtId="2" fontId="42" fillId="0" borderId="38" xfId="0" applyNumberFormat="1" applyFont="1" applyFill="1" applyBorder="1" applyAlignment="1">
      <alignment horizontal="center"/>
    </xf>
    <xf numFmtId="2" fontId="43" fillId="0" borderId="12" xfId="0" applyNumberFormat="1" applyFont="1" applyFill="1" applyBorder="1" applyAlignment="1">
      <alignment horizontal="center" vertical="center"/>
    </xf>
    <xf numFmtId="2" fontId="12" fillId="24" borderId="22" xfId="0" applyNumberFormat="1" applyFont="1" applyFill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165" fontId="12" fillId="24" borderId="12" xfId="0" applyNumberFormat="1" applyFont="1" applyFill="1" applyBorder="1" applyAlignment="1">
      <alignment horizontal="center" vertical="center" wrapText="1"/>
    </xf>
    <xf numFmtId="165" fontId="12" fillId="0" borderId="26" xfId="0" applyNumberFormat="1" applyFont="1" applyFill="1" applyBorder="1" applyAlignment="1">
      <alignment horizontal="center" vertical="center" wrapText="1"/>
    </xf>
    <xf numFmtId="2" fontId="12" fillId="24" borderId="26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2" fontId="12" fillId="24" borderId="19" xfId="0" applyNumberFormat="1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/>
    </xf>
    <xf numFmtId="2" fontId="8" fillId="24" borderId="14" xfId="0" applyNumberFormat="1" applyFont="1" applyFill="1" applyBorder="1" applyAlignment="1">
      <alignment horizontal="left" vertical="center" wrapText="1"/>
    </xf>
    <xf numFmtId="2" fontId="12" fillId="24" borderId="25" xfId="0" applyNumberFormat="1" applyFont="1" applyFill="1" applyBorder="1" applyAlignment="1">
      <alignment horizontal="center" vertical="center"/>
    </xf>
    <xf numFmtId="165" fontId="43" fillId="24" borderId="33" xfId="0" applyNumberFormat="1" applyFont="1" applyFill="1" applyBorder="1" applyAlignment="1">
      <alignment horizontal="center" vertical="center"/>
    </xf>
    <xf numFmtId="165" fontId="43" fillId="24" borderId="24" xfId="0" applyNumberFormat="1" applyFont="1" applyFill="1" applyBorder="1" applyAlignment="1">
      <alignment horizontal="center" vertical="center"/>
    </xf>
    <xf numFmtId="165" fontId="43" fillId="24" borderId="12" xfId="0" applyNumberFormat="1" applyFont="1" applyFill="1" applyBorder="1" applyAlignment="1">
      <alignment horizontal="center" vertical="center"/>
    </xf>
    <xf numFmtId="2" fontId="43" fillId="0" borderId="12" xfId="0" applyNumberFormat="1" applyFont="1" applyFill="1" applyBorder="1" applyAlignment="1">
      <alignment vertical="center"/>
    </xf>
    <xf numFmtId="2" fontId="43" fillId="0" borderId="26" xfId="0" applyNumberFormat="1" applyFont="1" applyFill="1" applyBorder="1" applyAlignment="1">
      <alignment vertical="center"/>
    </xf>
    <xf numFmtId="165" fontId="43" fillId="0" borderId="26" xfId="0" applyNumberFormat="1" applyFont="1" applyFill="1" applyBorder="1" applyAlignment="1">
      <alignment vertical="center" wrapText="1"/>
    </xf>
    <xf numFmtId="4" fontId="43" fillId="0" borderId="15" xfId="0" applyNumberFormat="1" applyFont="1" applyFill="1" applyBorder="1" applyAlignment="1">
      <alignment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33" xfId="0" applyNumberFormat="1" applyFont="1" applyFill="1" applyBorder="1" applyAlignment="1">
      <alignment horizontal="center" vertical="center" wrapText="1"/>
    </xf>
    <xf numFmtId="165" fontId="12" fillId="24" borderId="33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165" fontId="12" fillId="24" borderId="12" xfId="0" applyNumberFormat="1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2" fontId="12" fillId="24" borderId="22" xfId="0" applyNumberFormat="1" applyFont="1" applyFill="1" applyBorder="1" applyAlignment="1">
      <alignment horizontal="center" vertical="center" wrapText="1"/>
    </xf>
    <xf numFmtId="2" fontId="12" fillId="24" borderId="20" xfId="0" applyNumberFormat="1" applyFont="1" applyFill="1" applyBorder="1" applyAlignment="1">
      <alignment horizontal="center" vertical="center" wrapText="1"/>
    </xf>
    <xf numFmtId="2" fontId="12" fillId="24" borderId="34" xfId="0" applyNumberFormat="1" applyFont="1" applyFill="1" applyBorder="1" applyAlignment="1">
      <alignment horizontal="center" vertical="center" wrapText="1"/>
    </xf>
    <xf numFmtId="2" fontId="12" fillId="24" borderId="19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center" vertical="center" wrapText="1"/>
    </xf>
    <xf numFmtId="165" fontId="10" fillId="0" borderId="37" xfId="0" applyNumberFormat="1" applyFont="1" applyFill="1" applyBorder="1" applyAlignment="1">
      <alignment horizontal="center"/>
    </xf>
    <xf numFmtId="165" fontId="47" fillId="0" borderId="13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/>
    </xf>
    <xf numFmtId="165" fontId="12" fillId="24" borderId="17" xfId="0" applyNumberFormat="1" applyFont="1" applyFill="1" applyBorder="1" applyAlignment="1">
      <alignment horizontal="center" vertical="top" wrapText="1"/>
    </xf>
    <xf numFmtId="165" fontId="43" fillId="24" borderId="12" xfId="0" applyNumberFormat="1" applyFont="1" applyFill="1" applyBorder="1" applyAlignment="1">
      <alignment horizontal="center" vertical="center" wrapText="1"/>
    </xf>
    <xf numFmtId="165" fontId="42" fillId="24" borderId="16" xfId="0" applyNumberFormat="1" applyFont="1" applyFill="1" applyBorder="1" applyAlignment="1">
      <alignment horizontal="center" vertical="center"/>
    </xf>
    <xf numFmtId="165" fontId="49" fillId="0" borderId="12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5" fontId="12" fillId="24" borderId="2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165" fontId="12" fillId="24" borderId="12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Fill="1"/>
    <xf numFmtId="2" fontId="43" fillId="0" borderId="36" xfId="0" applyNumberFormat="1" applyFont="1" applyFill="1" applyBorder="1" applyAlignment="1">
      <alignment horizontal="center" vertical="center"/>
    </xf>
    <xf numFmtId="165" fontId="43" fillId="0" borderId="36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2" fontId="4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2" fillId="0" borderId="3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 wrapText="1"/>
    </xf>
    <xf numFmtId="165" fontId="12" fillId="0" borderId="24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37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 shrinkToFit="1"/>
    </xf>
    <xf numFmtId="165" fontId="12" fillId="0" borderId="33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2" fontId="12" fillId="0" borderId="33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/>
    </xf>
    <xf numFmtId="165" fontId="12" fillId="0" borderId="24" xfId="0" applyNumberFormat="1" applyFont="1" applyFill="1" applyBorder="1" applyAlignment="1">
      <alignment horizontal="center" vertical="center"/>
    </xf>
    <xf numFmtId="165" fontId="12" fillId="0" borderId="27" xfId="0" applyNumberFormat="1" applyFont="1" applyFill="1" applyBorder="1" applyAlignment="1">
      <alignment horizontal="center" vertical="center"/>
    </xf>
    <xf numFmtId="165" fontId="12" fillId="24" borderId="23" xfId="0" applyNumberFormat="1" applyFont="1" applyFill="1" applyBorder="1" applyAlignment="1">
      <alignment horizontal="center" vertical="center"/>
    </xf>
    <xf numFmtId="165" fontId="12" fillId="24" borderId="24" xfId="0" applyNumberFormat="1" applyFont="1" applyFill="1" applyBorder="1" applyAlignment="1">
      <alignment horizontal="center" vertical="center"/>
    </xf>
    <xf numFmtId="165" fontId="12" fillId="24" borderId="27" xfId="0" applyNumberFormat="1" applyFont="1" applyFill="1" applyBorder="1" applyAlignment="1">
      <alignment horizontal="center" vertical="center"/>
    </xf>
    <xf numFmtId="165" fontId="12" fillId="0" borderId="23" xfId="0" applyNumberFormat="1" applyFont="1" applyFill="1" applyBorder="1" applyAlignment="1">
      <alignment horizontal="center" vertical="center"/>
    </xf>
    <xf numFmtId="165" fontId="12" fillId="24" borderId="33" xfId="0" applyNumberFormat="1" applyFont="1" applyFill="1" applyBorder="1" applyAlignment="1">
      <alignment horizontal="center" vertical="center" wrapText="1"/>
    </xf>
    <xf numFmtId="165" fontId="12" fillId="24" borderId="24" xfId="0" applyNumberFormat="1" applyFont="1" applyFill="1" applyBorder="1" applyAlignment="1">
      <alignment horizontal="center" vertical="center" wrapText="1"/>
    </xf>
    <xf numFmtId="165" fontId="12" fillId="24" borderId="27" xfId="0" applyNumberFormat="1" applyFont="1" applyFill="1" applyBorder="1" applyAlignment="1">
      <alignment horizontal="center" vertical="center" wrapText="1"/>
    </xf>
    <xf numFmtId="165" fontId="12" fillId="24" borderId="23" xfId="0" applyNumberFormat="1" applyFont="1" applyFill="1" applyBorder="1" applyAlignment="1">
      <alignment horizontal="center" vertical="center" wrapText="1"/>
    </xf>
    <xf numFmtId="165" fontId="12" fillId="24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5" fontId="12" fillId="0" borderId="15" xfId="0" applyNumberFormat="1" applyFont="1" applyFill="1" applyBorder="1" applyAlignment="1">
      <alignment horizontal="center" vertical="center" wrapText="1"/>
    </xf>
    <xf numFmtId="4" fontId="12" fillId="0" borderId="33" xfId="0" applyNumberFormat="1" applyFont="1" applyFill="1" applyBorder="1" applyAlignment="1">
      <alignment horizontal="center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165" fontId="12" fillId="0" borderId="26" xfId="0" applyNumberFormat="1" applyFont="1" applyFill="1" applyBorder="1" applyAlignment="1">
      <alignment horizontal="center" vertical="center" wrapText="1"/>
    </xf>
    <xf numFmtId="0" fontId="12" fillId="24" borderId="39" xfId="0" applyFont="1" applyFill="1" applyBorder="1" applyAlignment="1">
      <alignment horizontal="center" vertical="center" wrapText="1" shrinkToFit="1"/>
    </xf>
    <xf numFmtId="0" fontId="12" fillId="24" borderId="38" xfId="0" applyFont="1" applyFill="1" applyBorder="1" applyAlignment="1">
      <alignment horizontal="center" vertical="center" wrapText="1" shrinkToFi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 shrinkToFit="1"/>
    </xf>
    <xf numFmtId="0" fontId="12" fillId="24" borderId="37" xfId="0" applyFont="1" applyFill="1" applyBorder="1" applyAlignment="1">
      <alignment horizontal="center" vertical="center" wrapText="1" shrinkToFit="1"/>
    </xf>
    <xf numFmtId="0" fontId="12" fillId="24" borderId="16" xfId="0" applyFont="1" applyFill="1" applyBorder="1" applyAlignment="1">
      <alignment horizontal="center" vertical="center" wrapText="1" shrinkToFit="1"/>
    </xf>
    <xf numFmtId="0" fontId="0" fillId="0" borderId="27" xfId="0" applyFont="1" applyBorder="1"/>
    <xf numFmtId="2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165" fontId="12" fillId="24" borderId="38" xfId="0" applyNumberFormat="1" applyFont="1" applyFill="1" applyBorder="1" applyAlignment="1">
      <alignment horizontal="center" vertical="center" wrapText="1"/>
    </xf>
    <xf numFmtId="165" fontId="12" fillId="24" borderId="29" xfId="0" applyNumberFormat="1" applyFont="1" applyFill="1" applyBorder="1" applyAlignment="1">
      <alignment horizontal="center" vertical="center" wrapText="1"/>
    </xf>
    <xf numFmtId="165" fontId="12" fillId="24" borderId="36" xfId="0" applyNumberFormat="1" applyFont="1" applyFill="1" applyBorder="1" applyAlignment="1">
      <alignment horizontal="center" vertical="center" wrapText="1"/>
    </xf>
    <xf numFmtId="165" fontId="43" fillId="0" borderId="21" xfId="0" applyNumberFormat="1" applyFont="1" applyFill="1" applyBorder="1" applyAlignment="1">
      <alignment horizontal="center" vertical="center" wrapText="1"/>
    </xf>
    <xf numFmtId="165" fontId="43" fillId="0" borderId="28" xfId="0" applyNumberFormat="1" applyFont="1" applyFill="1" applyBorder="1" applyAlignment="1">
      <alignment horizontal="center" vertical="center" wrapText="1"/>
    </xf>
    <xf numFmtId="165" fontId="12" fillId="24" borderId="29" xfId="0" applyNumberFormat="1" applyFont="1" applyFill="1" applyBorder="1" applyAlignment="1">
      <alignment horizontal="center" vertical="center"/>
    </xf>
    <xf numFmtId="165" fontId="12" fillId="24" borderId="36" xfId="0" applyNumberFormat="1" applyFont="1" applyFill="1" applyBorder="1" applyAlignment="1">
      <alignment horizontal="center" vertical="center"/>
    </xf>
    <xf numFmtId="2" fontId="12" fillId="24" borderId="38" xfId="0" applyNumberFormat="1" applyFont="1" applyFill="1" applyBorder="1" applyAlignment="1">
      <alignment horizontal="center" vertical="center" wrapText="1"/>
    </xf>
    <xf numFmtId="2" fontId="12" fillId="24" borderId="29" xfId="0" applyNumberFormat="1" applyFont="1" applyFill="1" applyBorder="1" applyAlignment="1">
      <alignment horizontal="center" vertical="center" wrapText="1"/>
    </xf>
    <xf numFmtId="2" fontId="12" fillId="24" borderId="36" xfId="0" applyNumberFormat="1" applyFont="1" applyFill="1" applyBorder="1" applyAlignment="1">
      <alignment horizontal="center" vertical="center" wrapText="1"/>
    </xf>
    <xf numFmtId="165" fontId="12" fillId="24" borderId="12" xfId="0" applyNumberFormat="1" applyFont="1" applyFill="1" applyBorder="1" applyAlignment="1">
      <alignment horizontal="center" vertical="center" wrapText="1"/>
    </xf>
    <xf numFmtId="165" fontId="12" fillId="24" borderId="21" xfId="0" applyNumberFormat="1" applyFont="1" applyFill="1" applyBorder="1" applyAlignment="1">
      <alignment horizontal="center" vertical="center" wrapText="1"/>
    </xf>
    <xf numFmtId="165" fontId="12" fillId="24" borderId="28" xfId="0" applyNumberFormat="1" applyFont="1" applyFill="1" applyBorder="1" applyAlignment="1">
      <alignment horizontal="center" vertical="center" wrapText="1"/>
    </xf>
    <xf numFmtId="0" fontId="12" fillId="24" borderId="38" xfId="0" applyFont="1" applyFill="1" applyBorder="1" applyAlignment="1">
      <alignment horizontal="center" vertical="center" wrapText="1"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36" xfId="0" applyFont="1" applyFill="1" applyBorder="1" applyAlignment="1">
      <alignment horizontal="center" vertical="center" wrapText="1"/>
    </xf>
    <xf numFmtId="2" fontId="49" fillId="0" borderId="21" xfId="0" applyNumberFormat="1" applyFont="1" applyFill="1" applyBorder="1" applyAlignment="1">
      <alignment horizontal="center" vertical="center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Гиперссылка 2 2" xfId="29"/>
    <cellStyle name="Заголовок 1 2" xfId="30"/>
    <cellStyle name="Заголовок 2 2" xfId="31"/>
    <cellStyle name="Заголовок 3 2" xfId="32"/>
    <cellStyle name="Заголовок 4 2" xfId="33"/>
    <cellStyle name="ЗаголовокСтолбца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2 2" xfId="40"/>
    <cellStyle name="Обычный 2 2 2" xfId="41"/>
    <cellStyle name="Обычный 2 2 2 2" xfId="42"/>
    <cellStyle name="Обычный 2 2 3" xfId="43"/>
    <cellStyle name="Обычный 2 3" xfId="44"/>
    <cellStyle name="Обычный 2 4" xfId="45"/>
    <cellStyle name="Обычный 2 5" xfId="46"/>
    <cellStyle name="Обычный 2 9" xfId="47"/>
    <cellStyle name="Обычный 2_Расчет тарифа ТЭ" xfId="48"/>
    <cellStyle name="Обычный 3" xfId="49"/>
    <cellStyle name="Обычный 3 2" xfId="50"/>
    <cellStyle name="Обычный 3 3" xfId="51"/>
    <cellStyle name="Обычный 32" xfId="52"/>
    <cellStyle name="Обычный 4" xfId="53"/>
    <cellStyle name="Обычный 4 2" xfId="54"/>
    <cellStyle name="Обычный 5" xfId="55"/>
    <cellStyle name="Обычный 5 2" xfId="56"/>
    <cellStyle name="Обычный 5 3" xfId="57"/>
    <cellStyle name="Обычный 6" xfId="58"/>
    <cellStyle name="Обычный 6 2" xfId="59"/>
    <cellStyle name="Обычный 6 2 2" xfId="60"/>
    <cellStyle name="Обычный 7" xfId="61"/>
    <cellStyle name="Обычный 8" xfId="62"/>
    <cellStyle name="Плохой 2" xfId="63"/>
    <cellStyle name="Пояснение 2" xfId="64"/>
    <cellStyle name="Примечание 2" xfId="65"/>
    <cellStyle name="Процентный 2" xfId="66"/>
    <cellStyle name="Процентный 2 2" xfId="67"/>
    <cellStyle name="Процентный 3" xfId="68"/>
    <cellStyle name="Процентный 4" xfId="69"/>
    <cellStyle name="Процентный 5" xfId="70"/>
    <cellStyle name="Процентный 5 2" xfId="71"/>
    <cellStyle name="Связанная ячейка 2" xfId="72"/>
    <cellStyle name="Стиль 1" xfId="73"/>
    <cellStyle name="Текст предупреждения 2" xfId="74"/>
    <cellStyle name="Финансовый 2" xfId="75"/>
    <cellStyle name="Финансовый 3" xfId="76"/>
    <cellStyle name="Финансовый 4" xfId="77"/>
    <cellStyle name="Финансовый 5" xfId="78"/>
    <cellStyle name="Финансовый 6" xfId="79"/>
    <cellStyle name="Финансовый 7" xfId="80"/>
    <cellStyle name="Финансовый 8" xfId="81"/>
    <cellStyle name="Хороший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48;&#1057;&#1061;&#1054;&#1044;&#1053;&#1067;&#1045;%20&#1044;&#1040;&#1053;&#1053;&#1067;&#1045;%20&#1076;&#1083;&#1103;%20&#1088;&#1072;&#1089;&#1095;&#1077;&#1090;&#1086;&#1074;/&#1085;&#1072;%202022/&#1090;&#1072;&#1088;&#1080;&#1092;&#1099;%20&#1076;&#1083;&#1103;%20&#1085;&#1072;&#1089;&#1077;&#1083;%20&#1085;&#1072;%20&#1050;&#1059;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48;&#1057;&#1061;&#1054;&#1044;&#1053;&#1067;&#1045;%20&#1044;&#1040;&#1053;&#1053;&#1067;&#1045;%20&#1076;&#1083;&#1103;%20&#1088;&#1072;&#1089;&#1095;&#1077;&#1090;&#1086;&#1074;/&#1085;&#1072;%202023/&#1090;&#1072;&#1088;&#1080;&#1092;&#1099;%20&#1076;&#1083;&#1103;%20&#1085;&#1072;&#1089;&#1077;&#1083;%20&#1085;&#1072;%20&#1050;&#1059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ВС"/>
      <sheetName val="ГВС"/>
      <sheetName val="ВО"/>
      <sheetName val="ТЭ "/>
      <sheetName val="ТПТ"/>
      <sheetName val="ЭЭ"/>
      <sheetName val="ТКО"/>
    </sheetNames>
    <sheetDataSet>
      <sheetData sheetId="0">
        <row r="13">
          <cell r="E13">
            <v>73.39</v>
          </cell>
          <cell r="F13">
            <v>76.33</v>
          </cell>
        </row>
        <row r="15">
          <cell r="E15">
            <v>51.73</v>
          </cell>
          <cell r="F15">
            <v>53.8</v>
          </cell>
        </row>
        <row r="18">
          <cell r="E18">
            <v>61.57</v>
          </cell>
          <cell r="F18">
            <v>64.03</v>
          </cell>
        </row>
        <row r="19">
          <cell r="E19">
            <v>106.89</v>
          </cell>
          <cell r="F19">
            <v>111.17</v>
          </cell>
        </row>
        <row r="21">
          <cell r="E21">
            <v>45.72</v>
          </cell>
          <cell r="F21">
            <v>47.55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6">
          <cell r="E26">
            <v>118.55</v>
          </cell>
          <cell r="F26">
            <v>123.29</v>
          </cell>
        </row>
        <row r="28">
          <cell r="E28">
            <v>57.9</v>
          </cell>
          <cell r="F28">
            <v>60.22</v>
          </cell>
        </row>
        <row r="30">
          <cell r="E30">
            <v>54.72</v>
          </cell>
          <cell r="F30">
            <v>56.91</v>
          </cell>
        </row>
        <row r="32">
          <cell r="E32">
            <v>50.77</v>
          </cell>
          <cell r="F32">
            <v>52.8</v>
          </cell>
        </row>
        <row r="34">
          <cell r="E34">
            <v>898.16</v>
          </cell>
          <cell r="F34">
            <v>934.09</v>
          </cell>
        </row>
        <row r="36">
          <cell r="E36">
            <v>895.94</v>
          </cell>
          <cell r="F36">
            <v>931.78</v>
          </cell>
        </row>
        <row r="38">
          <cell r="E38">
            <v>47.87</v>
          </cell>
          <cell r="F38">
            <v>49.78</v>
          </cell>
        </row>
        <row r="40">
          <cell r="E40">
            <v>48.3</v>
          </cell>
          <cell r="F40">
            <v>50.23</v>
          </cell>
        </row>
        <row r="42">
          <cell r="E42">
            <v>45</v>
          </cell>
          <cell r="F42">
            <v>46.8</v>
          </cell>
        </row>
        <row r="44">
          <cell r="E44">
            <v>62.43</v>
          </cell>
          <cell r="F44">
            <v>64.930000000000007</v>
          </cell>
        </row>
        <row r="47">
          <cell r="E47">
            <v>29.55</v>
          </cell>
          <cell r="F47">
            <v>30.73</v>
          </cell>
        </row>
        <row r="48">
          <cell r="E48">
            <v>147.37</v>
          </cell>
          <cell r="F48">
            <v>153.26</v>
          </cell>
        </row>
        <row r="50">
          <cell r="E50">
            <v>56.64</v>
          </cell>
          <cell r="F50">
            <v>58.91</v>
          </cell>
        </row>
        <row r="52">
          <cell r="E52">
            <v>50.03</v>
          </cell>
          <cell r="F52">
            <v>52.03</v>
          </cell>
        </row>
        <row r="54">
          <cell r="E54">
            <v>48.96</v>
          </cell>
          <cell r="F54">
            <v>50.92</v>
          </cell>
        </row>
        <row r="55">
          <cell r="E55">
            <v>95.76</v>
          </cell>
          <cell r="F55">
            <v>99.59</v>
          </cell>
        </row>
        <row r="57">
          <cell r="E57">
            <v>88.34</v>
          </cell>
          <cell r="F57">
            <v>91.87</v>
          </cell>
        </row>
        <row r="58">
          <cell r="E58">
            <v>101.71</v>
          </cell>
          <cell r="F58">
            <v>105.78</v>
          </cell>
        </row>
        <row r="60">
          <cell r="E60">
            <v>56.97</v>
          </cell>
          <cell r="F60">
            <v>59.25</v>
          </cell>
        </row>
        <row r="63">
          <cell r="E63">
            <v>43.05</v>
          </cell>
          <cell r="F63">
            <v>44.77</v>
          </cell>
        </row>
        <row r="65">
          <cell r="E65">
            <v>52.48</v>
          </cell>
          <cell r="F65">
            <v>54.58</v>
          </cell>
        </row>
        <row r="66">
          <cell r="E66">
            <v>0</v>
          </cell>
        </row>
        <row r="67">
          <cell r="E67">
            <v>89.9</v>
          </cell>
          <cell r="F67">
            <v>93.5</v>
          </cell>
        </row>
        <row r="69">
          <cell r="E69">
            <v>47.56</v>
          </cell>
          <cell r="F69">
            <v>49.46</v>
          </cell>
        </row>
        <row r="70">
          <cell r="E70">
            <v>89.94</v>
          </cell>
          <cell r="F70">
            <v>93.54</v>
          </cell>
        </row>
        <row r="72">
          <cell r="E72">
            <v>89.76</v>
          </cell>
          <cell r="F72">
            <v>93.35</v>
          </cell>
        </row>
        <row r="74">
          <cell r="E74">
            <v>89.74</v>
          </cell>
          <cell r="F74">
            <v>93.33</v>
          </cell>
        </row>
        <row r="79">
          <cell r="E79">
            <v>103.55</v>
          </cell>
          <cell r="F79">
            <v>107.69</v>
          </cell>
        </row>
        <row r="83">
          <cell r="E83">
            <v>56.03</v>
          </cell>
          <cell r="F83">
            <v>58.27</v>
          </cell>
        </row>
        <row r="85">
          <cell r="E85">
            <v>52.08</v>
          </cell>
          <cell r="F85">
            <v>54.16</v>
          </cell>
        </row>
        <row r="87">
          <cell r="E87">
            <v>89.6</v>
          </cell>
          <cell r="F87">
            <v>93.18</v>
          </cell>
        </row>
        <row r="89">
          <cell r="E89">
            <v>47.13</v>
          </cell>
          <cell r="F89">
            <v>49.02</v>
          </cell>
        </row>
        <row r="90">
          <cell r="E90">
            <v>89.01</v>
          </cell>
          <cell r="F90">
            <v>92.57</v>
          </cell>
        </row>
        <row r="92">
          <cell r="E92">
            <v>89.75</v>
          </cell>
          <cell r="F92">
            <v>93.34</v>
          </cell>
        </row>
        <row r="94">
          <cell r="E94">
            <v>88.81</v>
          </cell>
          <cell r="F94">
            <v>92.36</v>
          </cell>
        </row>
        <row r="97">
          <cell r="E97">
            <v>75.14</v>
          </cell>
          <cell r="F97">
            <v>78.150000000000006</v>
          </cell>
        </row>
        <row r="99">
          <cell r="E99">
            <v>73.150000000000006</v>
          </cell>
          <cell r="F99">
            <v>76.08</v>
          </cell>
        </row>
        <row r="101">
          <cell r="E101">
            <v>89.75</v>
          </cell>
          <cell r="F101">
            <v>93.34</v>
          </cell>
        </row>
        <row r="103">
          <cell r="E103">
            <v>73.05</v>
          </cell>
          <cell r="F103">
            <v>75.97</v>
          </cell>
        </row>
        <row r="106">
          <cell r="E106">
            <v>58.79</v>
          </cell>
          <cell r="F106">
            <v>61.14</v>
          </cell>
        </row>
        <row r="108">
          <cell r="E108">
            <v>67.91</v>
          </cell>
          <cell r="F108">
            <v>70.63</v>
          </cell>
        </row>
        <row r="110">
          <cell r="E110">
            <v>89.71</v>
          </cell>
          <cell r="F110">
            <v>93.3</v>
          </cell>
        </row>
        <row r="112">
          <cell r="E112">
            <v>88.16</v>
          </cell>
          <cell r="F112">
            <v>91.69</v>
          </cell>
        </row>
        <row r="113">
          <cell r="E113">
            <v>88.16</v>
          </cell>
          <cell r="F113">
            <v>91.69</v>
          </cell>
        </row>
        <row r="115">
          <cell r="E115">
            <v>84.04</v>
          </cell>
          <cell r="F115">
            <v>87.4</v>
          </cell>
        </row>
        <row r="117">
          <cell r="E117">
            <v>89.49</v>
          </cell>
          <cell r="F117">
            <v>93.07</v>
          </cell>
        </row>
      </sheetData>
      <sheetData sheetId="1">
        <row r="12">
          <cell r="E12">
            <v>279.66000000000003</v>
          </cell>
          <cell r="F12">
            <v>290.85000000000002</v>
          </cell>
        </row>
        <row r="14">
          <cell r="E14">
            <v>216.89</v>
          </cell>
          <cell r="F14">
            <v>225.57</v>
          </cell>
        </row>
        <row r="17">
          <cell r="E17">
            <v>300.2</v>
          </cell>
          <cell r="F17">
            <v>312.20999999999998</v>
          </cell>
        </row>
        <row r="19">
          <cell r="E19">
            <v>249.88</v>
          </cell>
          <cell r="F19">
            <v>259.88</v>
          </cell>
        </row>
        <row r="20">
          <cell r="E20">
            <v>274.56</v>
          </cell>
          <cell r="F20">
            <v>285.54000000000002</v>
          </cell>
        </row>
        <row r="21">
          <cell r="E21">
            <v>276.79000000000002</v>
          </cell>
          <cell r="F21">
            <v>287.86</v>
          </cell>
        </row>
        <row r="22">
          <cell r="E22">
            <v>228.71</v>
          </cell>
          <cell r="F22">
            <v>237.86</v>
          </cell>
        </row>
        <row r="24">
          <cell r="E24">
            <v>98.65</v>
          </cell>
          <cell r="F24">
            <v>102.6</v>
          </cell>
        </row>
        <row r="25">
          <cell r="E25">
            <v>284.48</v>
          </cell>
          <cell r="F25">
            <v>295.86</v>
          </cell>
        </row>
        <row r="26">
          <cell r="E26">
            <v>306.18</v>
          </cell>
          <cell r="F26">
            <v>318.43</v>
          </cell>
        </row>
        <row r="27">
          <cell r="E27">
            <v>232.47</v>
          </cell>
          <cell r="F27">
            <v>241.77</v>
          </cell>
        </row>
        <row r="29">
          <cell r="E29">
            <v>289.08</v>
          </cell>
          <cell r="F29">
            <v>300.64</v>
          </cell>
        </row>
        <row r="30">
          <cell r="E30">
            <v>208.88</v>
          </cell>
          <cell r="F30">
            <v>217.24</v>
          </cell>
        </row>
        <row r="31">
          <cell r="E31">
            <v>246.08</v>
          </cell>
          <cell r="F31">
            <v>255.92</v>
          </cell>
        </row>
        <row r="32">
          <cell r="E32">
            <v>200.37</v>
          </cell>
          <cell r="F32">
            <v>208.38</v>
          </cell>
        </row>
        <row r="33">
          <cell r="E33">
            <v>201.84</v>
          </cell>
          <cell r="F33">
            <v>209.91</v>
          </cell>
        </row>
        <row r="34">
          <cell r="E34">
            <v>184.34</v>
          </cell>
          <cell r="F34">
            <v>191.71</v>
          </cell>
        </row>
        <row r="36">
          <cell r="E36">
            <v>225.3</v>
          </cell>
          <cell r="F36">
            <v>234.31</v>
          </cell>
        </row>
        <row r="38">
          <cell r="E38">
            <v>228.12</v>
          </cell>
          <cell r="F38">
            <v>237.24</v>
          </cell>
        </row>
        <row r="39">
          <cell r="E39">
            <v>212.14</v>
          </cell>
          <cell r="F39">
            <v>220.63</v>
          </cell>
        </row>
        <row r="41">
          <cell r="E41">
            <v>288.94</v>
          </cell>
          <cell r="F41">
            <v>300.5</v>
          </cell>
        </row>
        <row r="42">
          <cell r="E42">
            <v>234.54</v>
          </cell>
          <cell r="F42">
            <v>243.92</v>
          </cell>
        </row>
        <row r="43">
          <cell r="E43">
            <v>110.83</v>
          </cell>
          <cell r="F43">
            <v>115.26</v>
          </cell>
        </row>
        <row r="44">
          <cell r="E44">
            <v>263.27999999999997</v>
          </cell>
          <cell r="F44">
            <v>273.81</v>
          </cell>
        </row>
        <row r="46">
          <cell r="E46">
            <v>263.66000000000003</v>
          </cell>
          <cell r="F46">
            <v>274.20999999999998</v>
          </cell>
        </row>
        <row r="47">
          <cell r="E47">
            <v>178.45</v>
          </cell>
          <cell r="F47">
            <v>185.59</v>
          </cell>
        </row>
        <row r="48">
          <cell r="E48">
            <v>170.33</v>
          </cell>
          <cell r="F48">
            <v>177.14</v>
          </cell>
        </row>
        <row r="49">
          <cell r="E49">
            <v>234.75</v>
          </cell>
          <cell r="F49">
            <v>244.14</v>
          </cell>
        </row>
      </sheetData>
      <sheetData sheetId="2">
        <row r="13">
          <cell r="E13">
            <v>4.51</v>
          </cell>
          <cell r="F13">
            <v>4.6900000000000004</v>
          </cell>
        </row>
        <row r="15">
          <cell r="E15">
            <v>6.5</v>
          </cell>
          <cell r="F15">
            <v>6.76</v>
          </cell>
        </row>
        <row r="19">
          <cell r="E19">
            <v>16.02</v>
          </cell>
          <cell r="F19">
            <v>16.66</v>
          </cell>
        </row>
        <row r="22">
          <cell r="E22">
            <v>19.75</v>
          </cell>
          <cell r="F22">
            <v>20.54</v>
          </cell>
        </row>
        <row r="24">
          <cell r="E24">
            <v>17.7</v>
          </cell>
          <cell r="F24">
            <v>18.41</v>
          </cell>
        </row>
        <row r="30">
          <cell r="E30">
            <v>13.63</v>
          </cell>
          <cell r="F30">
            <v>14.18</v>
          </cell>
        </row>
        <row r="39">
          <cell r="E39">
            <v>13.63</v>
          </cell>
          <cell r="F39">
            <v>14.18</v>
          </cell>
        </row>
        <row r="42">
          <cell r="E42">
            <v>22.63</v>
          </cell>
          <cell r="F42">
            <v>23.54</v>
          </cell>
        </row>
        <row r="62">
          <cell r="E62">
            <v>19.190000000000001</v>
          </cell>
          <cell r="F62">
            <v>19.96</v>
          </cell>
        </row>
        <row r="65">
          <cell r="E65">
            <v>22.25</v>
          </cell>
          <cell r="F65">
            <v>23.14</v>
          </cell>
        </row>
        <row r="69">
          <cell r="E69">
            <v>10.53</v>
          </cell>
          <cell r="F69">
            <v>10.95</v>
          </cell>
        </row>
        <row r="82">
          <cell r="E82">
            <v>15.86</v>
          </cell>
          <cell r="F82">
            <v>16.489999999999998</v>
          </cell>
        </row>
      </sheetData>
      <sheetData sheetId="3">
        <row r="12">
          <cell r="E12">
            <v>1752.84</v>
          </cell>
          <cell r="F12">
            <v>1822.95</v>
          </cell>
        </row>
        <row r="13">
          <cell r="E13">
            <v>901.64</v>
          </cell>
          <cell r="F13">
            <v>937.71</v>
          </cell>
        </row>
        <row r="15">
          <cell r="E15">
            <v>855.09</v>
          </cell>
          <cell r="F15">
            <v>889.29</v>
          </cell>
        </row>
        <row r="16">
          <cell r="E16">
            <v>631.53</v>
          </cell>
          <cell r="F16">
            <v>656.79</v>
          </cell>
        </row>
        <row r="18">
          <cell r="E18">
            <v>735.63</v>
          </cell>
          <cell r="F18">
            <v>765.06</v>
          </cell>
        </row>
        <row r="19">
          <cell r="E19">
            <v>810.08</v>
          </cell>
          <cell r="F19">
            <v>842.48</v>
          </cell>
        </row>
        <row r="20">
          <cell r="E20">
            <v>718.38</v>
          </cell>
          <cell r="F20">
            <v>747.12</v>
          </cell>
        </row>
        <row r="21">
          <cell r="E21">
            <v>654.07000000000005</v>
          </cell>
          <cell r="F21">
            <v>680.23</v>
          </cell>
        </row>
        <row r="24">
          <cell r="E24">
            <v>926.25</v>
          </cell>
          <cell r="F24">
            <v>963.3</v>
          </cell>
        </row>
        <row r="25">
          <cell r="E25">
            <v>742.4</v>
          </cell>
          <cell r="F25">
            <v>772.1</v>
          </cell>
        </row>
        <row r="26">
          <cell r="E26">
            <v>591.91999999999996</v>
          </cell>
          <cell r="F26">
            <v>615.6</v>
          </cell>
        </row>
        <row r="27">
          <cell r="E27">
            <v>746.2</v>
          </cell>
          <cell r="F27">
            <v>776.05</v>
          </cell>
        </row>
        <row r="29">
          <cell r="E29">
            <v>1222.27</v>
          </cell>
          <cell r="F29">
            <v>1271.1600000000001</v>
          </cell>
        </row>
        <row r="30">
          <cell r="E30">
            <v>708.05</v>
          </cell>
          <cell r="F30">
            <v>736.37</v>
          </cell>
        </row>
        <row r="31">
          <cell r="E31">
            <v>580.51</v>
          </cell>
          <cell r="F31">
            <v>603.73</v>
          </cell>
        </row>
        <row r="32">
          <cell r="E32">
            <v>647.69000000000005</v>
          </cell>
          <cell r="F32">
            <v>673.6</v>
          </cell>
        </row>
        <row r="33">
          <cell r="E33">
            <v>638.54999999999995</v>
          </cell>
          <cell r="F33">
            <v>664.09</v>
          </cell>
        </row>
        <row r="34">
          <cell r="E34">
            <v>622.45000000000005</v>
          </cell>
          <cell r="F34">
            <v>647.35</v>
          </cell>
        </row>
        <row r="36">
          <cell r="E36">
            <v>1067.31</v>
          </cell>
          <cell r="F36">
            <v>1110</v>
          </cell>
        </row>
        <row r="37">
          <cell r="E37">
            <v>593</v>
          </cell>
          <cell r="F37">
            <v>616.72</v>
          </cell>
        </row>
        <row r="39">
          <cell r="E39">
            <v>653.32000000000005</v>
          </cell>
          <cell r="F39">
            <v>679.45</v>
          </cell>
        </row>
        <row r="41">
          <cell r="E41">
            <v>622.49</v>
          </cell>
          <cell r="F41">
            <v>647.39</v>
          </cell>
        </row>
        <row r="42">
          <cell r="E42">
            <v>609.58000000000004</v>
          </cell>
          <cell r="F42">
            <v>633.96</v>
          </cell>
        </row>
        <row r="43">
          <cell r="E43">
            <v>576.89</v>
          </cell>
          <cell r="F43">
            <v>599.97</v>
          </cell>
        </row>
        <row r="45">
          <cell r="E45">
            <v>1126.3800000000001</v>
          </cell>
          <cell r="F45">
            <v>1171.44</v>
          </cell>
        </row>
        <row r="46">
          <cell r="E46">
            <v>491.7</v>
          </cell>
          <cell r="F46">
            <v>511.37</v>
          </cell>
        </row>
        <row r="47">
          <cell r="E47">
            <v>762.62</v>
          </cell>
          <cell r="F47">
            <v>793.12</v>
          </cell>
        </row>
        <row r="48">
          <cell r="E48">
            <v>613.12</v>
          </cell>
          <cell r="F48">
            <v>637.64</v>
          </cell>
        </row>
        <row r="49">
          <cell r="E49">
            <v>726.91</v>
          </cell>
          <cell r="F49">
            <v>755.99</v>
          </cell>
        </row>
        <row r="52">
          <cell r="E52">
            <v>1658.82</v>
          </cell>
          <cell r="F52">
            <v>1725.17</v>
          </cell>
        </row>
        <row r="53">
          <cell r="E53">
            <v>598.61</v>
          </cell>
          <cell r="F53">
            <v>622.54999999999995</v>
          </cell>
        </row>
        <row r="54">
          <cell r="E54">
            <v>580.78</v>
          </cell>
          <cell r="F54">
            <v>604.01</v>
          </cell>
        </row>
        <row r="55">
          <cell r="E55">
            <v>672.48</v>
          </cell>
          <cell r="F55">
            <v>699.38</v>
          </cell>
        </row>
        <row r="57">
          <cell r="E57">
            <v>789.5</v>
          </cell>
          <cell r="F57">
            <v>821.08</v>
          </cell>
        </row>
        <row r="58">
          <cell r="E58">
            <v>686.16</v>
          </cell>
          <cell r="F58">
            <v>713.61</v>
          </cell>
        </row>
        <row r="59">
          <cell r="E59">
            <v>557.88</v>
          </cell>
          <cell r="F59">
            <v>580.20000000000005</v>
          </cell>
        </row>
        <row r="60">
          <cell r="E60">
            <v>605.6</v>
          </cell>
          <cell r="F60">
            <v>629.82000000000005</v>
          </cell>
        </row>
        <row r="61">
          <cell r="E61">
            <v>600.24</v>
          </cell>
          <cell r="F61">
            <v>624.25</v>
          </cell>
        </row>
      </sheetData>
      <sheetData sheetId="4">
        <row r="15">
          <cell r="E15">
            <v>731.27</v>
          </cell>
          <cell r="F15">
            <v>760.52</v>
          </cell>
        </row>
        <row r="21">
          <cell r="E21">
            <v>487.52</v>
          </cell>
          <cell r="F21">
            <v>507.02</v>
          </cell>
        </row>
      </sheetData>
      <sheetData sheetId="5"/>
      <sheetData sheetId="6">
        <row r="11">
          <cell r="E11">
            <v>864.94</v>
          </cell>
          <cell r="F11">
            <v>899.54</v>
          </cell>
        </row>
        <row r="13">
          <cell r="E13">
            <v>1558.04</v>
          </cell>
          <cell r="F13">
            <v>1620.36</v>
          </cell>
        </row>
        <row r="14">
          <cell r="E14">
            <v>1246.43</v>
          </cell>
          <cell r="F14">
            <v>1296.29</v>
          </cell>
        </row>
        <row r="16">
          <cell r="E16">
            <v>1125.1300000000001</v>
          </cell>
          <cell r="F16">
            <v>1170.1400000000001</v>
          </cell>
        </row>
        <row r="17">
          <cell r="E17">
            <v>1246.43</v>
          </cell>
          <cell r="F17">
            <v>1296.29</v>
          </cell>
        </row>
        <row r="18">
          <cell r="E18">
            <v>1335.46</v>
          </cell>
          <cell r="F18">
            <v>1388.88</v>
          </cell>
        </row>
        <row r="19">
          <cell r="E19">
            <v>1125.1300000000001</v>
          </cell>
          <cell r="F19">
            <v>1170.1400000000001</v>
          </cell>
        </row>
        <row r="20">
          <cell r="E20">
            <v>1125.1300000000001</v>
          </cell>
          <cell r="F20">
            <v>1170.1400000000001</v>
          </cell>
        </row>
        <row r="21">
          <cell r="E21">
            <v>1125.1300000000001</v>
          </cell>
          <cell r="F21">
            <v>1170.1400000000001</v>
          </cell>
        </row>
        <row r="27">
          <cell r="E27">
            <v>526.20000000000005</v>
          </cell>
          <cell r="F27">
            <v>547.25</v>
          </cell>
        </row>
        <row r="28">
          <cell r="E28">
            <v>1162.99</v>
          </cell>
          <cell r="F28">
            <v>1209.51</v>
          </cell>
        </row>
        <row r="29">
          <cell r="E29">
            <v>1111.44</v>
          </cell>
          <cell r="F29">
            <v>1155.9000000000001</v>
          </cell>
        </row>
        <row r="30">
          <cell r="E30">
            <v>1020.8354435377544</v>
          </cell>
          <cell r="F30">
            <v>1020.8354435377544</v>
          </cell>
        </row>
        <row r="31">
          <cell r="E31">
            <v>1331.15</v>
          </cell>
          <cell r="F31">
            <v>1384.4</v>
          </cell>
        </row>
        <row r="32">
          <cell r="E32">
            <v>1338.75</v>
          </cell>
          <cell r="F32">
            <v>1392.3</v>
          </cell>
        </row>
        <row r="34">
          <cell r="E34">
            <v>893.09</v>
          </cell>
          <cell r="F34">
            <v>928.81</v>
          </cell>
        </row>
        <row r="35">
          <cell r="E35">
            <v>2288.11</v>
          </cell>
          <cell r="F35">
            <v>2379.63</v>
          </cell>
        </row>
        <row r="36">
          <cell r="E36">
            <v>1312.3894163344983</v>
          </cell>
          <cell r="F36">
            <v>1312.3894163344983</v>
          </cell>
        </row>
        <row r="37">
          <cell r="E37">
            <v>2013.24</v>
          </cell>
          <cell r="F37">
            <v>2093.77</v>
          </cell>
        </row>
        <row r="38">
          <cell r="E38">
            <v>1348.35</v>
          </cell>
          <cell r="F38">
            <v>1348.35</v>
          </cell>
        </row>
        <row r="39">
          <cell r="E39">
            <v>1767.78</v>
          </cell>
          <cell r="F39">
            <v>1838.49</v>
          </cell>
        </row>
        <row r="40">
          <cell r="E40">
            <v>1077.5999999999999</v>
          </cell>
          <cell r="F40">
            <v>1120.7</v>
          </cell>
        </row>
        <row r="41">
          <cell r="E41">
            <v>1077.5999999999999</v>
          </cell>
          <cell r="F41">
            <v>1120.7</v>
          </cell>
        </row>
        <row r="43">
          <cell r="E43">
            <v>1179.27</v>
          </cell>
          <cell r="F43">
            <v>1226.44</v>
          </cell>
        </row>
        <row r="50">
          <cell r="E50">
            <v>1292.6296649879987</v>
          </cell>
          <cell r="F50">
            <v>1292.6296649879987</v>
          </cell>
        </row>
        <row r="51">
          <cell r="E51">
            <v>1192.8800000000001</v>
          </cell>
          <cell r="F51">
            <v>1240.5999999999999</v>
          </cell>
        </row>
        <row r="52">
          <cell r="E52">
            <v>1170.27</v>
          </cell>
          <cell r="F52">
            <v>1217.08</v>
          </cell>
        </row>
        <row r="53">
          <cell r="E53">
            <v>1272.03</v>
          </cell>
          <cell r="F53">
            <v>1322.91</v>
          </cell>
        </row>
        <row r="55">
          <cell r="E55">
            <v>1277.67</v>
          </cell>
          <cell r="F55">
            <v>1328.78</v>
          </cell>
        </row>
        <row r="56">
          <cell r="E56">
            <v>1277.67</v>
          </cell>
          <cell r="F56">
            <v>1328.78</v>
          </cell>
        </row>
        <row r="57">
          <cell r="E57">
            <v>1187.22</v>
          </cell>
          <cell r="F57">
            <v>1234.71</v>
          </cell>
        </row>
        <row r="58">
          <cell r="E58">
            <v>1153.3</v>
          </cell>
          <cell r="F58">
            <v>1199.43</v>
          </cell>
        </row>
        <row r="59">
          <cell r="E59">
            <v>1187.22</v>
          </cell>
          <cell r="F59">
            <v>1234.71</v>
          </cell>
        </row>
        <row r="60">
          <cell r="E60">
            <v>1164.6099999999999</v>
          </cell>
          <cell r="F60">
            <v>1211.19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ВС"/>
      <sheetName val="ГВС"/>
      <sheetName val="ВО"/>
      <sheetName val="ТЭ "/>
      <sheetName val="ТПТ"/>
      <sheetName val="ЭЭ"/>
      <sheetName val="ТКО"/>
    </sheetNames>
    <sheetDataSet>
      <sheetData sheetId="0">
        <row r="13">
          <cell r="E13">
            <v>81.67</v>
          </cell>
          <cell r="F13">
            <v>81.67</v>
          </cell>
        </row>
        <row r="15">
          <cell r="E15">
            <v>57.57</v>
          </cell>
          <cell r="F15">
            <v>57.57</v>
          </cell>
        </row>
        <row r="18">
          <cell r="E18">
            <v>68.510000000000005</v>
          </cell>
          <cell r="F18">
            <v>68.510000000000005</v>
          </cell>
        </row>
        <row r="19">
          <cell r="E19">
            <v>118.95</v>
          </cell>
          <cell r="F19">
            <v>118.95</v>
          </cell>
        </row>
        <row r="20">
          <cell r="E20"/>
          <cell r="F20"/>
        </row>
        <row r="21">
          <cell r="E21">
            <v>50.88</v>
          </cell>
          <cell r="F21">
            <v>50.88</v>
          </cell>
        </row>
        <row r="22">
          <cell r="E22"/>
          <cell r="F22">
            <v>0</v>
          </cell>
        </row>
        <row r="23">
          <cell r="E23"/>
          <cell r="F23">
            <v>0</v>
          </cell>
        </row>
        <row r="24">
          <cell r="E24"/>
          <cell r="F24">
            <v>0</v>
          </cell>
        </row>
        <row r="25">
          <cell r="E25"/>
          <cell r="F25"/>
        </row>
        <row r="26">
          <cell r="E26">
            <v>131.91999999999999</v>
          </cell>
          <cell r="F26">
            <v>131.91999999999999</v>
          </cell>
        </row>
        <row r="27">
          <cell r="E27"/>
          <cell r="F27"/>
        </row>
        <row r="28">
          <cell r="E28">
            <v>64.44</v>
          </cell>
          <cell r="F28">
            <v>64.44</v>
          </cell>
        </row>
        <row r="29">
          <cell r="E29"/>
          <cell r="F29"/>
        </row>
        <row r="30">
          <cell r="E30">
            <v>60.89</v>
          </cell>
          <cell r="F30">
            <v>60.89</v>
          </cell>
        </row>
        <row r="31">
          <cell r="E31"/>
          <cell r="F31"/>
        </row>
        <row r="32">
          <cell r="E32">
            <v>56.5</v>
          </cell>
          <cell r="F32">
            <v>56.5</v>
          </cell>
        </row>
        <row r="33">
          <cell r="E33"/>
          <cell r="F33"/>
        </row>
        <row r="34">
          <cell r="E34">
            <v>999.48</v>
          </cell>
          <cell r="F34">
            <v>999.48</v>
          </cell>
        </row>
        <row r="35">
          <cell r="E35"/>
          <cell r="F35"/>
        </row>
        <row r="36">
          <cell r="E36">
            <v>997</v>
          </cell>
          <cell r="F36">
            <v>997</v>
          </cell>
        </row>
        <row r="37">
          <cell r="E37"/>
          <cell r="F37"/>
        </row>
        <row r="38">
          <cell r="E38">
            <v>53.26</v>
          </cell>
          <cell r="F38">
            <v>53.26</v>
          </cell>
        </row>
        <row r="39">
          <cell r="E39"/>
          <cell r="F39"/>
        </row>
        <row r="40">
          <cell r="E40">
            <v>53.75</v>
          </cell>
          <cell r="F40">
            <v>53.75</v>
          </cell>
        </row>
        <row r="41">
          <cell r="E41"/>
          <cell r="F41"/>
        </row>
        <row r="42">
          <cell r="E42">
            <v>50.08</v>
          </cell>
          <cell r="F42">
            <v>50.08</v>
          </cell>
        </row>
        <row r="43">
          <cell r="E43"/>
          <cell r="F43"/>
        </row>
        <row r="44">
          <cell r="E44">
            <v>69.48</v>
          </cell>
          <cell r="F44">
            <v>69.48</v>
          </cell>
        </row>
        <row r="47">
          <cell r="E47">
            <v>32.880000000000003</v>
          </cell>
          <cell r="F47">
            <v>32.880000000000003</v>
          </cell>
        </row>
        <row r="48">
          <cell r="E48">
            <v>163.99</v>
          </cell>
          <cell r="F48">
            <v>163.99</v>
          </cell>
        </row>
        <row r="49">
          <cell r="E49"/>
          <cell r="F49"/>
        </row>
        <row r="50">
          <cell r="E50">
            <v>63.03</v>
          </cell>
          <cell r="F50">
            <v>63.03</v>
          </cell>
        </row>
        <row r="51">
          <cell r="E51"/>
          <cell r="F51"/>
        </row>
        <row r="52">
          <cell r="E52">
            <v>55.67</v>
          </cell>
          <cell r="F52">
            <v>55.67</v>
          </cell>
        </row>
        <row r="53">
          <cell r="E53"/>
          <cell r="F53"/>
        </row>
        <row r="54">
          <cell r="E54">
            <v>54.48</v>
          </cell>
          <cell r="F54">
            <v>54.48</v>
          </cell>
        </row>
        <row r="55">
          <cell r="E55">
            <v>106.56</v>
          </cell>
          <cell r="F55">
            <v>106.56</v>
          </cell>
        </row>
        <row r="56">
          <cell r="E56"/>
          <cell r="F56"/>
        </row>
        <row r="57">
          <cell r="E57">
            <v>98.3</v>
          </cell>
          <cell r="F57">
            <v>98.3</v>
          </cell>
        </row>
        <row r="58">
          <cell r="E58">
            <v>113.18</v>
          </cell>
          <cell r="F58">
            <v>113.18</v>
          </cell>
        </row>
        <row r="59">
          <cell r="E59"/>
          <cell r="F59"/>
        </row>
        <row r="60">
          <cell r="E60">
            <v>63.4</v>
          </cell>
          <cell r="F60">
            <v>63.4</v>
          </cell>
        </row>
        <row r="61">
          <cell r="F61"/>
        </row>
        <row r="63">
          <cell r="E63">
            <v>47.9</v>
          </cell>
          <cell r="F63">
            <v>47.9</v>
          </cell>
        </row>
        <row r="64">
          <cell r="E64"/>
          <cell r="F64"/>
        </row>
        <row r="65">
          <cell r="E65">
            <v>58.4</v>
          </cell>
          <cell r="F65">
            <v>58.4</v>
          </cell>
        </row>
        <row r="66">
          <cell r="E66">
            <v>0</v>
          </cell>
          <cell r="F66"/>
        </row>
        <row r="67">
          <cell r="E67">
            <v>100.05</v>
          </cell>
          <cell r="F67">
            <v>100.05</v>
          </cell>
        </row>
        <row r="68">
          <cell r="E68"/>
          <cell r="F68"/>
        </row>
        <row r="69">
          <cell r="E69">
            <v>52.92</v>
          </cell>
          <cell r="F69">
            <v>52.92</v>
          </cell>
        </row>
        <row r="70">
          <cell r="E70">
            <v>100.09</v>
          </cell>
          <cell r="F70">
            <v>100.09</v>
          </cell>
        </row>
        <row r="71">
          <cell r="E71"/>
          <cell r="F71"/>
        </row>
        <row r="72">
          <cell r="E72">
            <v>99.88</v>
          </cell>
          <cell r="F72">
            <v>99.88</v>
          </cell>
        </row>
        <row r="73">
          <cell r="E73"/>
          <cell r="F73"/>
        </row>
        <row r="74">
          <cell r="E74">
            <v>99.86</v>
          </cell>
          <cell r="F74">
            <v>99.86</v>
          </cell>
        </row>
        <row r="75">
          <cell r="E75"/>
          <cell r="F75"/>
        </row>
        <row r="76">
          <cell r="E76"/>
          <cell r="F76"/>
        </row>
        <row r="77">
          <cell r="E77">
            <v>82.52</v>
          </cell>
          <cell r="F77">
            <v>82.52</v>
          </cell>
        </row>
        <row r="78">
          <cell r="E78"/>
          <cell r="F78"/>
        </row>
        <row r="79">
          <cell r="E79">
            <v>115.23</v>
          </cell>
          <cell r="F79">
            <v>115.23</v>
          </cell>
        </row>
        <row r="80">
          <cell r="E80"/>
          <cell r="F80"/>
        </row>
        <row r="83">
          <cell r="E83">
            <v>62.35</v>
          </cell>
          <cell r="F83">
            <v>62.35</v>
          </cell>
        </row>
        <row r="84">
          <cell r="E84"/>
          <cell r="F84"/>
        </row>
        <row r="85">
          <cell r="E85">
            <v>57.95</v>
          </cell>
          <cell r="F85">
            <v>57.95</v>
          </cell>
        </row>
        <row r="86">
          <cell r="E86"/>
          <cell r="F86"/>
        </row>
        <row r="87">
          <cell r="E87">
            <v>99.7</v>
          </cell>
          <cell r="F87">
            <v>99.7</v>
          </cell>
        </row>
        <row r="88">
          <cell r="E88"/>
          <cell r="F88"/>
        </row>
        <row r="89">
          <cell r="E89">
            <v>52.45</v>
          </cell>
          <cell r="F89">
            <v>52.45</v>
          </cell>
        </row>
        <row r="90">
          <cell r="E90">
            <v>99.05</v>
          </cell>
          <cell r="F90">
            <v>99.05</v>
          </cell>
        </row>
        <row r="91">
          <cell r="E91"/>
          <cell r="F91"/>
        </row>
        <row r="92">
          <cell r="E92">
            <v>99.87</v>
          </cell>
          <cell r="F92">
            <v>99.87</v>
          </cell>
        </row>
        <row r="93">
          <cell r="E93"/>
          <cell r="F93"/>
        </row>
        <row r="94">
          <cell r="E94">
            <v>98.83</v>
          </cell>
          <cell r="F94">
            <v>98.83</v>
          </cell>
        </row>
        <row r="95">
          <cell r="E95"/>
          <cell r="F95"/>
        </row>
        <row r="96">
          <cell r="E96"/>
          <cell r="F96"/>
        </row>
        <row r="97">
          <cell r="E97">
            <v>83.62</v>
          </cell>
          <cell r="F97">
            <v>83.62</v>
          </cell>
        </row>
        <row r="98">
          <cell r="E98"/>
          <cell r="F98"/>
        </row>
        <row r="99">
          <cell r="E99">
            <v>81.41</v>
          </cell>
          <cell r="F99">
            <v>81.41</v>
          </cell>
        </row>
        <row r="100">
          <cell r="E100"/>
          <cell r="F100"/>
        </row>
        <row r="101">
          <cell r="E101">
            <v>99.87</v>
          </cell>
          <cell r="F101">
            <v>99.87</v>
          </cell>
        </row>
        <row r="102">
          <cell r="E102"/>
          <cell r="F102"/>
        </row>
        <row r="103">
          <cell r="E103">
            <v>81.290000000000006</v>
          </cell>
          <cell r="F103">
            <v>81.290000000000006</v>
          </cell>
        </row>
        <row r="104">
          <cell r="E104"/>
          <cell r="F104"/>
        </row>
        <row r="105">
          <cell r="E105"/>
          <cell r="F105"/>
        </row>
        <row r="106">
          <cell r="E106">
            <v>65.42</v>
          </cell>
          <cell r="F106">
            <v>65.42</v>
          </cell>
        </row>
        <row r="107">
          <cell r="E107"/>
          <cell r="F107"/>
        </row>
        <row r="108">
          <cell r="E108">
            <v>75.569999999999993</v>
          </cell>
          <cell r="F108">
            <v>75.569999999999993</v>
          </cell>
        </row>
        <row r="109">
          <cell r="E109"/>
          <cell r="F109"/>
        </row>
        <row r="110">
          <cell r="E110">
            <v>99.83</v>
          </cell>
          <cell r="F110">
            <v>99.83</v>
          </cell>
        </row>
        <row r="111">
          <cell r="E111"/>
          <cell r="F111"/>
        </row>
        <row r="112">
          <cell r="E112">
            <v>98.11</v>
          </cell>
          <cell r="F112">
            <v>98.11</v>
          </cell>
        </row>
        <row r="113">
          <cell r="E113">
            <v>98.11</v>
          </cell>
          <cell r="F113">
            <v>98.11</v>
          </cell>
        </row>
        <row r="114">
          <cell r="E114"/>
          <cell r="F114"/>
        </row>
        <row r="115">
          <cell r="E115">
            <v>93.52</v>
          </cell>
          <cell r="F115">
            <v>93.52</v>
          </cell>
        </row>
        <row r="116">
          <cell r="E116"/>
          <cell r="F116"/>
        </row>
        <row r="117">
          <cell r="E117">
            <v>99.58</v>
          </cell>
          <cell r="F117">
            <v>99.58</v>
          </cell>
        </row>
      </sheetData>
      <sheetData sheetId="1">
        <row r="12">
          <cell r="E12">
            <v>311.20999999999998</v>
          </cell>
          <cell r="F12">
            <v>311.20999999999998</v>
          </cell>
        </row>
        <row r="13">
          <cell r="E13"/>
          <cell r="F13"/>
        </row>
        <row r="14">
          <cell r="E14">
            <v>241.36</v>
          </cell>
          <cell r="F14">
            <v>241.36</v>
          </cell>
        </row>
        <row r="15">
          <cell r="E15" t="str">
            <v xml:space="preserve"> - </v>
          </cell>
          <cell r="F15" t="str">
            <v xml:space="preserve"> - </v>
          </cell>
        </row>
        <row r="16">
          <cell r="E16"/>
          <cell r="F16"/>
        </row>
        <row r="17">
          <cell r="E17">
            <v>334.06</v>
          </cell>
          <cell r="F17">
            <v>334.06</v>
          </cell>
        </row>
        <row r="18">
          <cell r="E18"/>
          <cell r="F18"/>
        </row>
        <row r="19">
          <cell r="E19">
            <v>278.07</v>
          </cell>
          <cell r="F19">
            <v>278.07</v>
          </cell>
        </row>
        <row r="20">
          <cell r="E20">
            <v>305.52999999999997</v>
          </cell>
          <cell r="F20">
            <v>305.52999999999997</v>
          </cell>
        </row>
        <row r="21">
          <cell r="E21">
            <v>308.01</v>
          </cell>
          <cell r="F21">
            <v>308.01</v>
          </cell>
        </row>
        <row r="22">
          <cell r="E22">
            <v>254.51</v>
          </cell>
          <cell r="F22">
            <v>254.51</v>
          </cell>
        </row>
        <row r="23">
          <cell r="E23"/>
          <cell r="F23"/>
        </row>
        <row r="24">
          <cell r="E24">
            <v>109.78</v>
          </cell>
          <cell r="F24">
            <v>109.78</v>
          </cell>
        </row>
        <row r="25">
          <cell r="E25">
            <v>316.57</v>
          </cell>
          <cell r="F25">
            <v>316.57</v>
          </cell>
        </row>
        <row r="26">
          <cell r="E26">
            <v>340.72</v>
          </cell>
          <cell r="F26">
            <v>340.72</v>
          </cell>
        </row>
        <row r="27">
          <cell r="E27">
            <v>258.69</v>
          </cell>
          <cell r="F27">
            <v>258.69</v>
          </cell>
        </row>
        <row r="28">
          <cell r="E28"/>
          <cell r="F28"/>
        </row>
        <row r="29">
          <cell r="E29">
            <v>321.68</v>
          </cell>
          <cell r="F29">
            <v>321.68</v>
          </cell>
        </row>
        <row r="30">
          <cell r="E30">
            <v>232.45</v>
          </cell>
          <cell r="F30">
            <v>232.45</v>
          </cell>
        </row>
        <row r="31">
          <cell r="E31">
            <v>273.83</v>
          </cell>
          <cell r="F31">
            <v>273.83</v>
          </cell>
        </row>
        <row r="32">
          <cell r="E32">
            <v>222.97</v>
          </cell>
          <cell r="F32">
            <v>222.97</v>
          </cell>
        </row>
        <row r="33">
          <cell r="E33">
            <v>224.6</v>
          </cell>
          <cell r="F33">
            <v>224.6</v>
          </cell>
        </row>
        <row r="34">
          <cell r="E34">
            <v>205.13</v>
          </cell>
          <cell r="F34">
            <v>205.13</v>
          </cell>
        </row>
        <row r="35">
          <cell r="E35"/>
          <cell r="F35"/>
        </row>
        <row r="36">
          <cell r="E36">
            <v>250.71</v>
          </cell>
          <cell r="F36">
            <v>250.71</v>
          </cell>
        </row>
        <row r="37">
          <cell r="E37">
            <v>0</v>
          </cell>
          <cell r="F37">
            <v>0</v>
          </cell>
        </row>
        <row r="38">
          <cell r="E38">
            <v>253.85</v>
          </cell>
          <cell r="F38">
            <v>253.85</v>
          </cell>
        </row>
        <row r="39">
          <cell r="E39">
            <v>236.07</v>
          </cell>
          <cell r="F39">
            <v>236.07</v>
          </cell>
        </row>
        <row r="40">
          <cell r="E40"/>
          <cell r="F40"/>
        </row>
        <row r="41">
          <cell r="E41">
            <v>321.54000000000002</v>
          </cell>
          <cell r="F41">
            <v>321.54000000000002</v>
          </cell>
        </row>
        <row r="42">
          <cell r="E42">
            <v>260.99</v>
          </cell>
          <cell r="F42">
            <v>260.99</v>
          </cell>
        </row>
        <row r="43">
          <cell r="E43">
            <v>123.33</v>
          </cell>
          <cell r="F43">
            <v>123.33</v>
          </cell>
        </row>
        <row r="44">
          <cell r="E44">
            <v>292.98</v>
          </cell>
          <cell r="F44">
            <v>292.98</v>
          </cell>
        </row>
        <row r="45">
          <cell r="E45"/>
          <cell r="F45"/>
        </row>
        <row r="46">
          <cell r="E46">
            <v>293.39999999999998</v>
          </cell>
          <cell r="F46">
            <v>293.39999999999998</v>
          </cell>
        </row>
        <row r="47">
          <cell r="E47">
            <v>198.58</v>
          </cell>
          <cell r="F47">
            <v>198.58</v>
          </cell>
        </row>
        <row r="48">
          <cell r="E48">
            <v>189.54</v>
          </cell>
          <cell r="F48">
            <v>189.54</v>
          </cell>
        </row>
        <row r="49">
          <cell r="E49">
            <v>261.23</v>
          </cell>
          <cell r="F49">
            <v>261.23</v>
          </cell>
        </row>
      </sheetData>
      <sheetData sheetId="2">
        <row r="13">
          <cell r="E13">
            <v>5.0199999999999996</v>
          </cell>
          <cell r="F13">
            <v>5.0199999999999996</v>
          </cell>
        </row>
        <row r="15">
          <cell r="E15">
            <v>7.23</v>
          </cell>
          <cell r="F15">
            <v>7.23</v>
          </cell>
        </row>
        <row r="19">
          <cell r="E19">
            <v>17.829999999999998</v>
          </cell>
          <cell r="F19">
            <v>17.829999999999998</v>
          </cell>
        </row>
        <row r="22">
          <cell r="E22">
            <v>21.98</v>
          </cell>
          <cell r="F22">
            <v>21.98</v>
          </cell>
        </row>
        <row r="24">
          <cell r="E24">
            <v>19.7</v>
          </cell>
          <cell r="F24">
            <v>19.7</v>
          </cell>
        </row>
        <row r="30">
          <cell r="E30">
            <v>15.17</v>
          </cell>
          <cell r="F30">
            <v>15.17</v>
          </cell>
        </row>
        <row r="39">
          <cell r="E39">
            <v>15.17</v>
          </cell>
          <cell r="F39">
            <v>15.17</v>
          </cell>
        </row>
        <row r="42">
          <cell r="E42">
            <v>25.19</v>
          </cell>
          <cell r="F42">
            <v>25.19</v>
          </cell>
        </row>
        <row r="62">
          <cell r="E62">
            <v>21.36</v>
          </cell>
          <cell r="F62">
            <v>21.36</v>
          </cell>
        </row>
        <row r="65">
          <cell r="E65">
            <v>24.76</v>
          </cell>
          <cell r="F65">
            <v>24.76</v>
          </cell>
        </row>
        <row r="69">
          <cell r="E69">
            <v>11.72</v>
          </cell>
          <cell r="F69">
            <v>11.72</v>
          </cell>
        </row>
        <row r="82">
          <cell r="E82">
            <v>17.64</v>
          </cell>
          <cell r="F82">
            <v>17.64</v>
          </cell>
        </row>
      </sheetData>
      <sheetData sheetId="3">
        <row r="12">
          <cell r="E12">
            <v>1950.56</v>
          </cell>
          <cell r="F12">
            <v>1950.56</v>
          </cell>
        </row>
        <row r="13">
          <cell r="E13">
            <v>1003.35</v>
          </cell>
          <cell r="F13">
            <v>1003.35</v>
          </cell>
        </row>
        <row r="15">
          <cell r="E15">
            <v>951.54</v>
          </cell>
          <cell r="F15">
            <v>951.54</v>
          </cell>
        </row>
        <row r="16">
          <cell r="E16">
            <v>702.77</v>
          </cell>
          <cell r="F16">
            <v>702.77</v>
          </cell>
        </row>
        <row r="17">
          <cell r="E17"/>
          <cell r="F17"/>
        </row>
        <row r="18">
          <cell r="E18">
            <v>818.61</v>
          </cell>
          <cell r="F18">
            <v>818.61</v>
          </cell>
        </row>
        <row r="19">
          <cell r="E19">
            <v>901.45</v>
          </cell>
          <cell r="F19">
            <v>901.45</v>
          </cell>
        </row>
        <row r="20">
          <cell r="E20">
            <v>799.42</v>
          </cell>
          <cell r="F20">
            <v>799.42</v>
          </cell>
        </row>
        <row r="21">
          <cell r="E21">
            <v>727.85</v>
          </cell>
          <cell r="F21">
            <v>727.85</v>
          </cell>
        </row>
        <row r="22">
          <cell r="E22"/>
          <cell r="F22"/>
        </row>
        <row r="23">
          <cell r="E23"/>
          <cell r="F23"/>
        </row>
        <row r="24">
          <cell r="E24">
            <v>1030.73</v>
          </cell>
          <cell r="F24">
            <v>1030.73</v>
          </cell>
        </row>
        <row r="25">
          <cell r="E25">
            <v>826.15</v>
          </cell>
          <cell r="F25">
            <v>826.15</v>
          </cell>
        </row>
        <row r="26">
          <cell r="E26">
            <v>658.69</v>
          </cell>
          <cell r="F26">
            <v>658.69</v>
          </cell>
        </row>
        <row r="27">
          <cell r="E27">
            <v>830.37</v>
          </cell>
          <cell r="F27">
            <v>830.37</v>
          </cell>
        </row>
        <row r="29">
          <cell r="E29">
            <v>894.74</v>
          </cell>
          <cell r="F29">
            <v>894.74</v>
          </cell>
        </row>
        <row r="30">
          <cell r="E30">
            <v>719.74</v>
          </cell>
          <cell r="F30">
            <v>719.74</v>
          </cell>
        </row>
        <row r="31">
          <cell r="E31">
            <v>645.99</v>
          </cell>
          <cell r="F31">
            <v>645.99</v>
          </cell>
        </row>
        <row r="32">
          <cell r="E32">
            <v>708.04</v>
          </cell>
          <cell r="F32">
            <v>708.04</v>
          </cell>
        </row>
        <row r="33">
          <cell r="E33">
            <v>689.26</v>
          </cell>
          <cell r="F33">
            <v>689.26</v>
          </cell>
        </row>
        <row r="34">
          <cell r="E34">
            <v>671.88</v>
          </cell>
          <cell r="F34">
            <v>671.88</v>
          </cell>
        </row>
        <row r="36">
          <cell r="E36">
            <v>1187.7</v>
          </cell>
          <cell r="F36">
            <v>1187.7</v>
          </cell>
        </row>
        <row r="37">
          <cell r="E37">
            <v>659.89</v>
          </cell>
          <cell r="F37">
            <v>659.89</v>
          </cell>
        </row>
        <row r="38">
          <cell r="E38"/>
          <cell r="F38"/>
        </row>
        <row r="39">
          <cell r="E39">
            <v>727.01</v>
          </cell>
          <cell r="F39">
            <v>727.01</v>
          </cell>
        </row>
        <row r="40">
          <cell r="E40"/>
          <cell r="F40"/>
        </row>
        <row r="41">
          <cell r="E41">
            <v>692.71</v>
          </cell>
          <cell r="F41">
            <v>692.71</v>
          </cell>
        </row>
        <row r="42">
          <cell r="E42">
            <v>678.34</v>
          </cell>
          <cell r="F42">
            <v>678.34</v>
          </cell>
        </row>
        <row r="43">
          <cell r="E43">
            <v>641.97</v>
          </cell>
          <cell r="F43">
            <v>641.97</v>
          </cell>
        </row>
        <row r="45">
          <cell r="E45">
            <v>1253.44</v>
          </cell>
          <cell r="F45">
            <v>1253.44</v>
          </cell>
        </row>
        <row r="46">
          <cell r="E46">
            <v>547.16999999999996</v>
          </cell>
          <cell r="F46">
            <v>547.16999999999996</v>
          </cell>
        </row>
        <row r="47">
          <cell r="E47">
            <v>848.64</v>
          </cell>
          <cell r="F47">
            <v>848.64</v>
          </cell>
        </row>
        <row r="48">
          <cell r="E48">
            <v>682.27</v>
          </cell>
          <cell r="F48">
            <v>682.27</v>
          </cell>
        </row>
        <row r="49">
          <cell r="E49">
            <v>808.91</v>
          </cell>
          <cell r="F49">
            <v>808.91</v>
          </cell>
        </row>
        <row r="50">
          <cell r="E50"/>
          <cell r="F50"/>
        </row>
        <row r="51">
          <cell r="E51"/>
        </row>
        <row r="52">
          <cell r="E52">
            <v>1845.93</v>
          </cell>
          <cell r="F52">
            <v>1845.93</v>
          </cell>
        </row>
        <row r="53">
          <cell r="E53">
            <v>666.13</v>
          </cell>
          <cell r="F53">
            <v>666.13</v>
          </cell>
        </row>
        <row r="54">
          <cell r="E54">
            <v>646.29</v>
          </cell>
          <cell r="F54">
            <v>646.29</v>
          </cell>
        </row>
        <row r="55">
          <cell r="E55">
            <v>748.34</v>
          </cell>
          <cell r="F55">
            <v>748.34</v>
          </cell>
        </row>
        <row r="57">
          <cell r="E57">
            <v>685.28</v>
          </cell>
          <cell r="F57">
            <v>685.28</v>
          </cell>
        </row>
        <row r="58">
          <cell r="E58">
            <v>626.12</v>
          </cell>
          <cell r="F58">
            <v>626.12</v>
          </cell>
        </row>
        <row r="59">
          <cell r="E59">
            <v>583.55999999999995</v>
          </cell>
          <cell r="F59">
            <v>583.55999999999995</v>
          </cell>
        </row>
        <row r="60">
          <cell r="E60">
            <v>572.82000000000005</v>
          </cell>
          <cell r="F60">
            <v>572.82000000000005</v>
          </cell>
        </row>
        <row r="61">
          <cell r="E61">
            <v>667.95</v>
          </cell>
          <cell r="F61">
            <v>667.95</v>
          </cell>
        </row>
      </sheetData>
      <sheetData sheetId="4">
        <row r="15">
          <cell r="E15">
            <v>813.76</v>
          </cell>
        </row>
        <row r="21">
          <cell r="E21">
            <v>542.51</v>
          </cell>
        </row>
      </sheetData>
      <sheetData sheetId="5">
        <row r="12">
          <cell r="W12">
            <v>6.79</v>
          </cell>
        </row>
        <row r="47">
          <cell r="W47">
            <v>1.26</v>
          </cell>
        </row>
      </sheetData>
      <sheetData sheetId="6">
        <row r="11">
          <cell r="E11">
            <v>962.51</v>
          </cell>
          <cell r="F11">
            <v>962.51</v>
          </cell>
        </row>
        <row r="13">
          <cell r="E13">
            <v>1620.36</v>
          </cell>
          <cell r="F13">
            <v>1620.36</v>
          </cell>
        </row>
        <row r="14">
          <cell r="E14">
            <v>1296.29</v>
          </cell>
          <cell r="F14">
            <v>1296.29</v>
          </cell>
        </row>
        <row r="15">
          <cell r="E15"/>
          <cell r="F15"/>
        </row>
        <row r="16">
          <cell r="E16">
            <v>1170.1400000000001</v>
          </cell>
          <cell r="F16">
            <v>1170.1400000000001</v>
          </cell>
        </row>
        <row r="17">
          <cell r="E17">
            <v>1296.29</v>
          </cell>
          <cell r="F17">
            <v>1296.29</v>
          </cell>
        </row>
        <row r="18">
          <cell r="E18">
            <v>1388.88</v>
          </cell>
          <cell r="F18">
            <v>1388.88</v>
          </cell>
        </row>
        <row r="19">
          <cell r="E19">
            <v>1170.1400000000001</v>
          </cell>
          <cell r="F19">
            <v>1170.1400000000001</v>
          </cell>
        </row>
        <row r="20">
          <cell r="E20">
            <v>1170.1400000000001</v>
          </cell>
          <cell r="F20">
            <v>1170.1400000000001</v>
          </cell>
        </row>
        <row r="21">
          <cell r="E21">
            <v>1170.1400000000001</v>
          </cell>
          <cell r="F21">
            <v>1170.1400000000001</v>
          </cell>
        </row>
        <row r="43">
          <cell r="E43">
            <v>1226.44</v>
          </cell>
          <cell r="F43">
            <v>1226.44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showZeros="0" zoomScaleNormal="10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F119" sqref="F119"/>
    </sheetView>
  </sheetViews>
  <sheetFormatPr defaultRowHeight="12.75" x14ac:dyDescent="0.2"/>
  <cols>
    <col min="1" max="1" width="3.7109375" style="1" customWidth="1"/>
    <col min="2" max="2" width="40.5703125" style="1" customWidth="1"/>
    <col min="3" max="5" width="17.42578125" style="1" customWidth="1"/>
    <col min="6" max="6" width="51" style="1" customWidth="1"/>
    <col min="7" max="7" width="15" style="1" hidden="1" customWidth="1"/>
    <col min="8" max="8" width="20" style="1" customWidth="1"/>
    <col min="9" max="9" width="52.140625" style="1" customWidth="1"/>
    <col min="10" max="11" width="9.140625" style="92"/>
    <col min="12" max="16384" width="9.140625" style="1"/>
  </cols>
  <sheetData>
    <row r="1" spans="1:11" x14ac:dyDescent="0.2">
      <c r="A1" s="265"/>
      <c r="B1" s="265"/>
    </row>
    <row r="2" spans="1:11" ht="15.75" customHeight="1" x14ac:dyDescent="0.25">
      <c r="A2" s="272" t="s">
        <v>56</v>
      </c>
      <c r="B2" s="272"/>
      <c r="C2" s="272"/>
      <c r="D2" s="272"/>
      <c r="E2" s="272"/>
      <c r="F2" s="272"/>
      <c r="G2" s="272"/>
      <c r="H2" s="272"/>
      <c r="I2" s="272"/>
    </row>
    <row r="3" spans="1:11" ht="15.75" x14ac:dyDescent="0.25">
      <c r="A3" s="273" t="s">
        <v>57</v>
      </c>
      <c r="B3" s="273"/>
      <c r="C3" s="273"/>
      <c r="D3" s="273"/>
      <c r="E3" s="273"/>
      <c r="F3" s="273"/>
      <c r="G3" s="273"/>
      <c r="H3" s="273"/>
      <c r="I3" s="273"/>
    </row>
    <row r="4" spans="1:11" ht="15.75" x14ac:dyDescent="0.25">
      <c r="A4" s="273" t="s">
        <v>131</v>
      </c>
      <c r="B4" s="273"/>
      <c r="C4" s="273"/>
      <c r="D4" s="273"/>
      <c r="E4" s="273"/>
      <c r="F4" s="273"/>
      <c r="G4" s="273"/>
      <c r="H4" s="273"/>
      <c r="I4" s="273"/>
    </row>
    <row r="5" spans="1:11" ht="15.75" x14ac:dyDescent="0.25">
      <c r="A5" s="151"/>
      <c r="B5" s="151"/>
      <c r="C5" s="151"/>
      <c r="D5" s="151"/>
      <c r="E5" s="252"/>
      <c r="F5" s="151"/>
      <c r="G5" s="151"/>
      <c r="H5" s="151"/>
      <c r="I5" s="151"/>
    </row>
    <row r="6" spans="1:11" ht="15.75" customHeight="1" x14ac:dyDescent="0.2">
      <c r="A6" s="3"/>
      <c r="B6" s="3"/>
      <c r="I6" s="57" t="s">
        <v>44</v>
      </c>
    </row>
    <row r="7" spans="1:11" ht="18.75" customHeight="1" x14ac:dyDescent="0.2">
      <c r="A7" s="266" t="s">
        <v>0</v>
      </c>
      <c r="B7" s="266" t="s">
        <v>42</v>
      </c>
      <c r="C7" s="274" t="s">
        <v>83</v>
      </c>
      <c r="D7" s="275"/>
      <c r="E7" s="275"/>
      <c r="F7" s="276"/>
      <c r="G7" s="274" t="s">
        <v>130</v>
      </c>
      <c r="H7" s="275"/>
      <c r="I7" s="276"/>
    </row>
    <row r="8" spans="1:11" ht="51" customHeight="1" x14ac:dyDescent="0.2">
      <c r="A8" s="267"/>
      <c r="B8" s="267"/>
      <c r="C8" s="277" t="s">
        <v>58</v>
      </c>
      <c r="D8" s="278"/>
      <c r="E8" s="279"/>
      <c r="F8" s="266" t="s">
        <v>62</v>
      </c>
      <c r="G8" s="277" t="s">
        <v>58</v>
      </c>
      <c r="H8" s="278"/>
      <c r="I8" s="266" t="s">
        <v>62</v>
      </c>
    </row>
    <row r="9" spans="1:11" ht="24" customHeight="1" x14ac:dyDescent="0.2">
      <c r="A9" s="268"/>
      <c r="B9" s="268"/>
      <c r="C9" s="20" t="s">
        <v>52</v>
      </c>
      <c r="D9" s="19" t="s">
        <v>162</v>
      </c>
      <c r="E9" s="20" t="s">
        <v>164</v>
      </c>
      <c r="F9" s="268"/>
      <c r="G9" s="20" t="s">
        <v>163</v>
      </c>
      <c r="H9" s="19" t="s">
        <v>165</v>
      </c>
      <c r="I9" s="268"/>
    </row>
    <row r="10" spans="1:11" ht="15" x14ac:dyDescent="0.2">
      <c r="A10" s="29">
        <v>1</v>
      </c>
      <c r="B10" s="30">
        <f>A10+1</f>
        <v>2</v>
      </c>
      <c r="C10" s="30">
        <f t="shared" ref="C10" si="0">B10+1</f>
        <v>3</v>
      </c>
      <c r="D10" s="30">
        <f t="shared" ref="D10" si="1">C10+1</f>
        <v>4</v>
      </c>
      <c r="E10" s="30">
        <f t="shared" ref="E10:I10" si="2">D10+1</f>
        <v>5</v>
      </c>
      <c r="F10" s="30">
        <f t="shared" si="2"/>
        <v>6</v>
      </c>
      <c r="G10" s="30">
        <f t="shared" si="2"/>
        <v>7</v>
      </c>
      <c r="H10" s="30">
        <v>7</v>
      </c>
      <c r="I10" s="31">
        <f t="shared" si="2"/>
        <v>8</v>
      </c>
    </row>
    <row r="11" spans="1:11" ht="18" customHeight="1" x14ac:dyDescent="0.25">
      <c r="A11" s="14">
        <v>1</v>
      </c>
      <c r="B11" s="69" t="s">
        <v>74</v>
      </c>
      <c r="C11" s="15"/>
      <c r="D11" s="15"/>
      <c r="E11" s="15"/>
      <c r="F11" s="32"/>
      <c r="G11" s="15"/>
      <c r="H11" s="15"/>
      <c r="I11" s="32"/>
    </row>
    <row r="12" spans="1:11" ht="15.75" customHeight="1" x14ac:dyDescent="0.25">
      <c r="A12" s="16"/>
      <c r="B12" s="70" t="s">
        <v>1</v>
      </c>
      <c r="C12" s="17"/>
      <c r="D12" s="17"/>
      <c r="E12" s="17"/>
      <c r="F12" s="280" t="s">
        <v>84</v>
      </c>
      <c r="G12" s="17"/>
      <c r="H12" s="17"/>
      <c r="I12" s="280" t="s">
        <v>140</v>
      </c>
    </row>
    <row r="13" spans="1:11" ht="15.75" customHeight="1" x14ac:dyDescent="0.2">
      <c r="A13" s="33"/>
      <c r="B13" s="71" t="s">
        <v>59</v>
      </c>
      <c r="C13" s="249">
        <f>[3]ХВС!E13</f>
        <v>73.39</v>
      </c>
      <c r="D13" s="249">
        <f>[3]ХВС!F13</f>
        <v>76.33</v>
      </c>
      <c r="E13" s="249">
        <f>[4]ХВС!$E$13</f>
        <v>81.67</v>
      </c>
      <c r="F13" s="270"/>
      <c r="G13" s="249">
        <f>[4]ХВС!$E$13</f>
        <v>81.67</v>
      </c>
      <c r="H13" s="249">
        <f>[4]ХВС!$F$13</f>
        <v>81.67</v>
      </c>
      <c r="I13" s="270"/>
      <c r="J13" s="92" t="e">
        <f>C13/#REF!*100</f>
        <v>#REF!</v>
      </c>
      <c r="K13" s="93" t="e">
        <f>D13/#REF!*100</f>
        <v>#REF!</v>
      </c>
    </row>
    <row r="14" spans="1:11" ht="15.75" customHeight="1" x14ac:dyDescent="0.2">
      <c r="A14" s="34"/>
      <c r="B14" s="72" t="s">
        <v>43</v>
      </c>
      <c r="C14" s="26">
        <f>[3]ХВС!E14</f>
        <v>0</v>
      </c>
      <c r="D14" s="249">
        <f>[3]ХВС!F14</f>
        <v>0</v>
      </c>
      <c r="E14" s="26"/>
      <c r="F14" s="270"/>
      <c r="G14" s="26"/>
      <c r="H14" s="249"/>
      <c r="I14" s="270"/>
      <c r="K14" s="93"/>
    </row>
    <row r="15" spans="1:11" ht="15.75" customHeight="1" x14ac:dyDescent="0.2">
      <c r="A15" s="35"/>
      <c r="B15" s="71" t="s">
        <v>59</v>
      </c>
      <c r="C15" s="249">
        <f>[3]ХВС!E15</f>
        <v>51.73</v>
      </c>
      <c r="D15" s="249">
        <f>[3]ХВС!F15</f>
        <v>53.8</v>
      </c>
      <c r="E15" s="249">
        <f>[4]ХВС!$E$15</f>
        <v>57.57</v>
      </c>
      <c r="F15" s="281"/>
      <c r="G15" s="249">
        <f>[4]ХВС!$E$15</f>
        <v>57.57</v>
      </c>
      <c r="H15" s="249">
        <f>[4]ХВС!$F$15</f>
        <v>57.57</v>
      </c>
      <c r="I15" s="281"/>
      <c r="J15" s="92" t="e">
        <f>C15/#REF!*100</f>
        <v>#REF!</v>
      </c>
      <c r="K15" s="93" t="e">
        <f>D15/#REF!*100</f>
        <v>#REF!</v>
      </c>
    </row>
    <row r="16" spans="1:11" ht="18.75" customHeight="1" x14ac:dyDescent="0.25">
      <c r="A16" s="7">
        <v>2</v>
      </c>
      <c r="B16" s="73" t="s">
        <v>47</v>
      </c>
      <c r="C16" s="15">
        <f>[3]ХВС!C16</f>
        <v>0</v>
      </c>
      <c r="D16" s="15">
        <f>[3]ХВС!D16</f>
        <v>0</v>
      </c>
      <c r="E16" s="15">
        <f>[3]ХВС!C16</f>
        <v>0</v>
      </c>
      <c r="F16" s="113"/>
      <c r="G16" s="15">
        <f>[3]ХВС!E16</f>
        <v>0</v>
      </c>
      <c r="H16" s="15">
        <f>[3]ХВС!F16</f>
        <v>0</v>
      </c>
      <c r="I16" s="113"/>
      <c r="K16" s="93"/>
    </row>
    <row r="17" spans="1:11" s="2" customFormat="1" ht="15.75" customHeight="1" x14ac:dyDescent="0.2">
      <c r="A17" s="37"/>
      <c r="B17" s="74" t="s">
        <v>40</v>
      </c>
      <c r="C17" s="23">
        <f>[3]ХВС!C17</f>
        <v>0</v>
      </c>
      <c r="D17" s="23">
        <f>[3]ХВС!D17</f>
        <v>0</v>
      </c>
      <c r="E17" s="23">
        <f>[3]ХВС!C17</f>
        <v>0</v>
      </c>
      <c r="F17" s="280" t="s">
        <v>114</v>
      </c>
      <c r="G17" s="23">
        <f>[3]ХВС!E17</f>
        <v>0</v>
      </c>
      <c r="H17" s="23">
        <f>[3]ХВС!F17</f>
        <v>0</v>
      </c>
      <c r="I17" s="282" t="s">
        <v>141</v>
      </c>
      <c r="J17" s="92"/>
      <c r="K17" s="93"/>
    </row>
    <row r="18" spans="1:11" ht="15.75" customHeight="1" x14ac:dyDescent="0.2">
      <c r="A18" s="34"/>
      <c r="B18" s="71" t="s">
        <v>59</v>
      </c>
      <c r="C18" s="249">
        <f>[3]ХВС!E18</f>
        <v>61.57</v>
      </c>
      <c r="D18" s="249">
        <f>[3]ХВС!F18</f>
        <v>64.03</v>
      </c>
      <c r="E18" s="249">
        <f>[4]ХВС!$E18</f>
        <v>68.510000000000005</v>
      </c>
      <c r="F18" s="271"/>
      <c r="G18" s="249">
        <f>[4]ХВС!$E18</f>
        <v>68.510000000000005</v>
      </c>
      <c r="H18" s="249">
        <f>[4]ХВС!$F18</f>
        <v>68.510000000000005</v>
      </c>
      <c r="I18" s="282"/>
      <c r="J18" s="92" t="e">
        <f>C18/#REF!*100</f>
        <v>#REF!</v>
      </c>
      <c r="K18" s="93" t="e">
        <f>D18/#REF!*100</f>
        <v>#REF!</v>
      </c>
    </row>
    <row r="19" spans="1:11" ht="18" customHeight="1" x14ac:dyDescent="0.2">
      <c r="A19" s="34"/>
      <c r="B19" s="75" t="s">
        <v>60</v>
      </c>
      <c r="C19" s="249">
        <f>[3]ХВС!E19</f>
        <v>106.89</v>
      </c>
      <c r="D19" s="249">
        <f>[3]ХВС!F19</f>
        <v>111.17</v>
      </c>
      <c r="E19" s="249">
        <f>[4]ХВС!$E19</f>
        <v>118.95</v>
      </c>
      <c r="F19" s="251" t="s">
        <v>87</v>
      </c>
      <c r="G19" s="249">
        <f>[4]ХВС!$E19</f>
        <v>118.95</v>
      </c>
      <c r="H19" s="249">
        <f>[4]ХВС!$F19</f>
        <v>118.95</v>
      </c>
      <c r="I19" s="251" t="s">
        <v>148</v>
      </c>
      <c r="J19" s="92" t="e">
        <f>C19/#REF!*100</f>
        <v>#REF!</v>
      </c>
      <c r="K19" s="93" t="e">
        <f>D19/#REF!*100</f>
        <v>#REF!</v>
      </c>
    </row>
    <row r="20" spans="1:11" s="2" customFormat="1" ht="15.75" customHeight="1" x14ac:dyDescent="0.2">
      <c r="A20" s="38"/>
      <c r="B20" s="76" t="s">
        <v>2</v>
      </c>
      <c r="C20" s="27">
        <f>[3]ХВС!E20</f>
        <v>0</v>
      </c>
      <c r="D20" s="27">
        <f>[3]ХВС!F20</f>
        <v>0</v>
      </c>
      <c r="E20" s="249">
        <f>[4]ХВС!$E20</f>
        <v>0</v>
      </c>
      <c r="F20" s="269" t="s">
        <v>114</v>
      </c>
      <c r="G20" s="249">
        <f>[4]ХВС!$E20</f>
        <v>0</v>
      </c>
      <c r="H20" s="249">
        <f>[4]ХВС!$F20</f>
        <v>0</v>
      </c>
      <c r="I20" s="270" t="s">
        <v>141</v>
      </c>
      <c r="J20" s="92"/>
      <c r="K20" s="93"/>
    </row>
    <row r="21" spans="1:11" ht="15.75" customHeight="1" x14ac:dyDescent="0.2">
      <c r="A21" s="34"/>
      <c r="B21" s="71" t="s">
        <v>59</v>
      </c>
      <c r="C21" s="249">
        <f>[3]ХВС!E21</f>
        <v>45.72</v>
      </c>
      <c r="D21" s="249">
        <f>[3]ХВС!F21</f>
        <v>47.55</v>
      </c>
      <c r="E21" s="249">
        <f>[4]ХВС!$E21</f>
        <v>50.88</v>
      </c>
      <c r="F21" s="270"/>
      <c r="G21" s="249">
        <f>[4]ХВС!$E21</f>
        <v>50.88</v>
      </c>
      <c r="H21" s="249">
        <f>[4]ХВС!$F21</f>
        <v>50.88</v>
      </c>
      <c r="I21" s="270"/>
      <c r="J21" s="92" t="e">
        <f>C21/#REF!*100</f>
        <v>#REF!</v>
      </c>
      <c r="K21" s="93" t="e">
        <f>D21/#REF!*100</f>
        <v>#REF!</v>
      </c>
    </row>
    <row r="22" spans="1:11" ht="15.75" hidden="1" customHeight="1" x14ac:dyDescent="0.2">
      <c r="A22" s="34"/>
      <c r="B22" s="75" t="s">
        <v>60</v>
      </c>
      <c r="C22" s="248">
        <f>[3]ХВС!E22</f>
        <v>0</v>
      </c>
      <c r="D22" s="248">
        <f>[3]ХВС!F22</f>
        <v>0</v>
      </c>
      <c r="E22" s="249">
        <f>[4]ХВС!$E22</f>
        <v>0</v>
      </c>
      <c r="F22" s="270"/>
      <c r="G22" s="249">
        <f>[4]ХВС!$E22</f>
        <v>0</v>
      </c>
      <c r="H22" s="249">
        <f>[4]ХВС!$F22</f>
        <v>0</v>
      </c>
      <c r="I22" s="270"/>
      <c r="J22" s="92" t="e">
        <f>C22/#REF!*100</f>
        <v>#REF!</v>
      </c>
      <c r="K22" s="93" t="e">
        <f>D22/#REF!*100</f>
        <v>#REF!</v>
      </c>
    </row>
    <row r="23" spans="1:11" s="2" customFormat="1" ht="15.75" hidden="1" customHeight="1" x14ac:dyDescent="0.2">
      <c r="A23" s="38"/>
      <c r="B23" s="76" t="s">
        <v>3</v>
      </c>
      <c r="C23" s="27">
        <f>[3]ХВС!E23</f>
        <v>0</v>
      </c>
      <c r="D23" s="27">
        <f>[3]ХВС!F23</f>
        <v>0</v>
      </c>
      <c r="E23" s="249">
        <f>[4]ХВС!$E23</f>
        <v>0</v>
      </c>
      <c r="F23" s="270"/>
      <c r="G23" s="249">
        <f>[4]ХВС!$E23</f>
        <v>0</v>
      </c>
      <c r="H23" s="249">
        <f>[4]ХВС!$F23</f>
        <v>0</v>
      </c>
      <c r="I23" s="270"/>
      <c r="J23" s="92" t="e">
        <f>C23/#REF!*100</f>
        <v>#REF!</v>
      </c>
      <c r="K23" s="93" t="e">
        <f>D23/#REF!*100</f>
        <v>#REF!</v>
      </c>
    </row>
    <row r="24" spans="1:11" ht="15.75" hidden="1" customHeight="1" x14ac:dyDescent="0.2">
      <c r="A24" s="34"/>
      <c r="B24" s="75" t="s">
        <v>60</v>
      </c>
      <c r="C24" s="249">
        <f>[3]ХВС!E24</f>
        <v>0</v>
      </c>
      <c r="D24" s="249">
        <f>[3]ХВС!F24</f>
        <v>0</v>
      </c>
      <c r="E24" s="249">
        <f>[4]ХВС!$E24</f>
        <v>0</v>
      </c>
      <c r="F24" s="270"/>
      <c r="G24" s="249">
        <f>[4]ХВС!$E24</f>
        <v>0</v>
      </c>
      <c r="H24" s="249">
        <f>[4]ХВС!$F24</f>
        <v>0</v>
      </c>
      <c r="I24" s="270"/>
      <c r="J24" s="92" t="e">
        <f>C24/#REF!*100</f>
        <v>#REF!</v>
      </c>
      <c r="K24" s="93" t="e">
        <f>D24/#REF!*100</f>
        <v>#REF!</v>
      </c>
    </row>
    <row r="25" spans="1:11" s="2" customFormat="1" ht="15.75" customHeight="1" x14ac:dyDescent="0.2">
      <c r="A25" s="38"/>
      <c r="B25" s="76" t="s">
        <v>4</v>
      </c>
      <c r="C25" s="27">
        <f>[3]ХВС!E25</f>
        <v>0</v>
      </c>
      <c r="D25" s="27">
        <f>[3]ХВС!F25</f>
        <v>0</v>
      </c>
      <c r="E25" s="249">
        <f>[4]ХВС!$E25</f>
        <v>0</v>
      </c>
      <c r="F25" s="270"/>
      <c r="G25" s="249">
        <f>[4]ХВС!$E25</f>
        <v>0</v>
      </c>
      <c r="H25" s="249">
        <f>[4]ХВС!$F25</f>
        <v>0</v>
      </c>
      <c r="I25" s="270"/>
      <c r="J25" s="92"/>
      <c r="K25" s="93"/>
    </row>
    <row r="26" spans="1:11" s="264" customFormat="1" ht="15.75" customHeight="1" x14ac:dyDescent="0.2">
      <c r="A26" s="34"/>
      <c r="B26" s="247" t="s">
        <v>59</v>
      </c>
      <c r="C26" s="249">
        <f>[3]ХВС!E26</f>
        <v>118.55</v>
      </c>
      <c r="D26" s="249">
        <f>[3]ХВС!F26</f>
        <v>123.29</v>
      </c>
      <c r="E26" s="249">
        <f>[4]ХВС!$E26</f>
        <v>131.91999999999999</v>
      </c>
      <c r="F26" s="270"/>
      <c r="G26" s="249">
        <f>[4]ХВС!$E26</f>
        <v>131.91999999999999</v>
      </c>
      <c r="H26" s="249">
        <f>[4]ХВС!$F26</f>
        <v>131.91999999999999</v>
      </c>
      <c r="I26" s="270"/>
      <c r="J26" s="262" t="e">
        <f>C26/#REF!*100</f>
        <v>#REF!</v>
      </c>
      <c r="K26" s="263" t="e">
        <f>D26/#REF!*100</f>
        <v>#REF!</v>
      </c>
    </row>
    <row r="27" spans="1:11" s="2" customFormat="1" ht="15.75" customHeight="1" x14ac:dyDescent="0.2">
      <c r="A27" s="38"/>
      <c r="B27" s="76" t="s">
        <v>55</v>
      </c>
      <c r="C27" s="27">
        <f>[3]ХВС!E27</f>
        <v>0</v>
      </c>
      <c r="D27" s="27">
        <f>[3]ХВС!F27</f>
        <v>0</v>
      </c>
      <c r="E27" s="249">
        <f>[4]ХВС!$E27</f>
        <v>0</v>
      </c>
      <c r="F27" s="270"/>
      <c r="G27" s="249">
        <f>[4]ХВС!$E27</f>
        <v>0</v>
      </c>
      <c r="H27" s="249">
        <f>[4]ХВС!$F27</f>
        <v>0</v>
      </c>
      <c r="I27" s="270"/>
      <c r="J27" s="92"/>
      <c r="K27" s="93"/>
    </row>
    <row r="28" spans="1:11" ht="15.75" customHeight="1" x14ac:dyDescent="0.2">
      <c r="A28" s="34"/>
      <c r="B28" s="71" t="s">
        <v>59</v>
      </c>
      <c r="C28" s="249">
        <f>[3]ХВС!E28</f>
        <v>57.9</v>
      </c>
      <c r="D28" s="249">
        <f>[3]ХВС!F28</f>
        <v>60.22</v>
      </c>
      <c r="E28" s="249">
        <f>[4]ХВС!$E28</f>
        <v>64.44</v>
      </c>
      <c r="F28" s="270"/>
      <c r="G28" s="249">
        <f>[4]ХВС!$E28</f>
        <v>64.44</v>
      </c>
      <c r="H28" s="249">
        <f>[4]ХВС!$F28</f>
        <v>64.44</v>
      </c>
      <c r="I28" s="270"/>
      <c r="J28" s="92" t="e">
        <f>C28/#REF!*100</f>
        <v>#REF!</v>
      </c>
      <c r="K28" s="93" t="e">
        <f>D28/#REF!*100</f>
        <v>#REF!</v>
      </c>
    </row>
    <row r="29" spans="1:11" ht="15.75" customHeight="1" x14ac:dyDescent="0.2">
      <c r="A29" s="33"/>
      <c r="B29" s="74" t="s">
        <v>6</v>
      </c>
      <c r="C29" s="249">
        <f>[3]ХВС!E29</f>
        <v>0</v>
      </c>
      <c r="D29" s="249">
        <f>[3]ХВС!F29</f>
        <v>0</v>
      </c>
      <c r="E29" s="249">
        <f>[4]ХВС!$E29</f>
        <v>0</v>
      </c>
      <c r="F29" s="270"/>
      <c r="G29" s="249">
        <f>[4]ХВС!$E29</f>
        <v>0</v>
      </c>
      <c r="H29" s="249">
        <f>[4]ХВС!$F29</f>
        <v>0</v>
      </c>
      <c r="I29" s="270"/>
      <c r="K29" s="93"/>
    </row>
    <row r="30" spans="1:11" s="2" customFormat="1" ht="15.75" customHeight="1" x14ac:dyDescent="0.2">
      <c r="A30" s="38"/>
      <c r="B30" s="71" t="s">
        <v>59</v>
      </c>
      <c r="C30" s="249">
        <f>[3]ХВС!E30</f>
        <v>54.72</v>
      </c>
      <c r="D30" s="249">
        <f>[3]ХВС!F30</f>
        <v>56.91</v>
      </c>
      <c r="E30" s="249">
        <f>[4]ХВС!$E30</f>
        <v>60.89</v>
      </c>
      <c r="F30" s="270"/>
      <c r="G30" s="249">
        <f>[4]ХВС!$E30</f>
        <v>60.89</v>
      </c>
      <c r="H30" s="249">
        <f>[4]ХВС!$F30</f>
        <v>60.89</v>
      </c>
      <c r="I30" s="270"/>
      <c r="J30" s="92" t="e">
        <f>C30/#REF!*100</f>
        <v>#REF!</v>
      </c>
      <c r="K30" s="93" t="e">
        <f>D30/#REF!*100</f>
        <v>#REF!</v>
      </c>
    </row>
    <row r="31" spans="1:11" s="2" customFormat="1" ht="15.75" customHeight="1" x14ac:dyDescent="0.2">
      <c r="A31" s="38"/>
      <c r="B31" s="76" t="s">
        <v>7</v>
      </c>
      <c r="C31" s="27">
        <f>[3]ХВС!E31</f>
        <v>0</v>
      </c>
      <c r="D31" s="27">
        <f>[3]ХВС!F31</f>
        <v>0</v>
      </c>
      <c r="E31" s="249">
        <f>[4]ХВС!$E31</f>
        <v>0</v>
      </c>
      <c r="F31" s="270"/>
      <c r="G31" s="249">
        <f>[4]ХВС!$E31</f>
        <v>0</v>
      </c>
      <c r="H31" s="249">
        <f>[4]ХВС!$F31</f>
        <v>0</v>
      </c>
      <c r="I31" s="270"/>
      <c r="J31" s="92"/>
      <c r="K31" s="93"/>
    </row>
    <row r="32" spans="1:11" s="2" customFormat="1" ht="15.75" customHeight="1" x14ac:dyDescent="0.2">
      <c r="A32" s="38"/>
      <c r="B32" s="71" t="s">
        <v>59</v>
      </c>
      <c r="C32" s="94">
        <f>[3]ХВС!E32</f>
        <v>50.77</v>
      </c>
      <c r="D32" s="94">
        <f>[3]ХВС!F32</f>
        <v>52.8</v>
      </c>
      <c r="E32" s="94">
        <f>[4]ХВС!$E32</f>
        <v>56.5</v>
      </c>
      <c r="F32" s="271"/>
      <c r="G32" s="94">
        <f>[4]ХВС!$E32</f>
        <v>56.5</v>
      </c>
      <c r="H32" s="94">
        <f>[4]ХВС!$F32</f>
        <v>56.5</v>
      </c>
      <c r="I32" s="271"/>
      <c r="J32" s="92" t="e">
        <f>C32/#REF!*100</f>
        <v>#REF!</v>
      </c>
      <c r="K32" s="93" t="e">
        <f>D32/#REF!*100</f>
        <v>#REF!</v>
      </c>
    </row>
    <row r="33" spans="1:11" s="2" customFormat="1" ht="15.75" customHeight="1" x14ac:dyDescent="0.2">
      <c r="A33" s="38"/>
      <c r="B33" s="76" t="s">
        <v>8</v>
      </c>
      <c r="C33" s="27">
        <f>[3]ХВС!C33</f>
        <v>0</v>
      </c>
      <c r="D33" s="27">
        <f>[3]ХВС!D33</f>
        <v>0</v>
      </c>
      <c r="E33" s="94">
        <f>[4]ХВС!$E33</f>
        <v>0</v>
      </c>
      <c r="F33" s="269" t="s">
        <v>87</v>
      </c>
      <c r="G33" s="94">
        <f>[4]ХВС!$E33</f>
        <v>0</v>
      </c>
      <c r="H33" s="94">
        <f>[4]ХВС!$F33</f>
        <v>0</v>
      </c>
      <c r="I33" s="270" t="s">
        <v>148</v>
      </c>
      <c r="J33" s="92"/>
      <c r="K33" s="93"/>
    </row>
    <row r="34" spans="1:11" ht="15.75" customHeight="1" x14ac:dyDescent="0.2">
      <c r="A34" s="34"/>
      <c r="B34" s="75" t="s">
        <v>60</v>
      </c>
      <c r="C34" s="94">
        <f>[3]ХВС!E34</f>
        <v>898.16</v>
      </c>
      <c r="D34" s="94">
        <f>[3]ХВС!F34</f>
        <v>934.09</v>
      </c>
      <c r="E34" s="94">
        <f>[4]ХВС!$E34</f>
        <v>999.48</v>
      </c>
      <c r="F34" s="270"/>
      <c r="G34" s="94">
        <f>[4]ХВС!$E34</f>
        <v>999.48</v>
      </c>
      <c r="H34" s="94">
        <f>[4]ХВС!$F34</f>
        <v>999.48</v>
      </c>
      <c r="I34" s="270"/>
      <c r="J34" s="92" t="e">
        <f>C34/#REF!*100</f>
        <v>#REF!</v>
      </c>
      <c r="K34" s="93" t="e">
        <f>D34/#REF!*100</f>
        <v>#REF!</v>
      </c>
    </row>
    <row r="35" spans="1:11" s="2" customFormat="1" ht="15.75" customHeight="1" x14ac:dyDescent="0.2">
      <c r="A35" s="38"/>
      <c r="B35" s="76" t="s">
        <v>9</v>
      </c>
      <c r="C35" s="187">
        <f>[3]ХВС!E35</f>
        <v>0</v>
      </c>
      <c r="D35" s="187">
        <f>[3]ХВС!F35</f>
        <v>0</v>
      </c>
      <c r="E35" s="94">
        <f>[4]ХВС!$E35</f>
        <v>0</v>
      </c>
      <c r="F35" s="270"/>
      <c r="G35" s="94">
        <f>[4]ХВС!$E35</f>
        <v>0</v>
      </c>
      <c r="H35" s="94">
        <f>[4]ХВС!$F35</f>
        <v>0</v>
      </c>
      <c r="I35" s="270"/>
      <c r="J35" s="92"/>
      <c r="K35" s="93"/>
    </row>
    <row r="36" spans="1:11" ht="15.75" customHeight="1" x14ac:dyDescent="0.2">
      <c r="A36" s="35"/>
      <c r="B36" s="75" t="s">
        <v>60</v>
      </c>
      <c r="C36" s="94">
        <f>[3]ХВС!E36</f>
        <v>895.94</v>
      </c>
      <c r="D36" s="94">
        <f>[3]ХВС!F36</f>
        <v>931.78</v>
      </c>
      <c r="E36" s="94">
        <f>[4]ХВС!$E36</f>
        <v>997</v>
      </c>
      <c r="F36" s="271"/>
      <c r="G36" s="94">
        <f>[4]ХВС!$E36</f>
        <v>997</v>
      </c>
      <c r="H36" s="94">
        <f>[4]ХВС!$F36</f>
        <v>997</v>
      </c>
      <c r="I36" s="270"/>
      <c r="J36" s="92" t="e">
        <f>C36/#REF!*100</f>
        <v>#REF!</v>
      </c>
      <c r="K36" s="93" t="e">
        <f>D36/#REF!*100</f>
        <v>#REF!</v>
      </c>
    </row>
    <row r="37" spans="1:11" ht="15.75" customHeight="1" x14ac:dyDescent="0.2">
      <c r="A37" s="34"/>
      <c r="B37" s="76" t="s">
        <v>10</v>
      </c>
      <c r="C37" s="187">
        <f>[3]ХВС!E37</f>
        <v>0</v>
      </c>
      <c r="D37" s="187">
        <f>[3]ХВС!F37</f>
        <v>0</v>
      </c>
      <c r="E37" s="94">
        <f>[4]ХВС!$E37</f>
        <v>0</v>
      </c>
      <c r="F37" s="269" t="s">
        <v>114</v>
      </c>
      <c r="G37" s="94">
        <f>[4]ХВС!$E37</f>
        <v>0</v>
      </c>
      <c r="H37" s="94">
        <f>[4]ХВС!$F37</f>
        <v>0</v>
      </c>
      <c r="I37" s="269" t="s">
        <v>141</v>
      </c>
      <c r="K37" s="93"/>
    </row>
    <row r="38" spans="1:11" s="2" customFormat="1" ht="15.75" customHeight="1" x14ac:dyDescent="0.2">
      <c r="A38" s="38"/>
      <c r="B38" s="71" t="s">
        <v>59</v>
      </c>
      <c r="C38" s="94">
        <f>[3]ХВС!E38</f>
        <v>47.87</v>
      </c>
      <c r="D38" s="94">
        <f>[3]ХВС!F38</f>
        <v>49.78</v>
      </c>
      <c r="E38" s="94">
        <f>[4]ХВС!$E38</f>
        <v>53.26</v>
      </c>
      <c r="F38" s="270"/>
      <c r="G38" s="94">
        <f>[4]ХВС!$E38</f>
        <v>53.26</v>
      </c>
      <c r="H38" s="94">
        <f>[4]ХВС!$F38</f>
        <v>53.26</v>
      </c>
      <c r="I38" s="270"/>
      <c r="J38" s="92" t="e">
        <f>C38/#REF!*100</f>
        <v>#REF!</v>
      </c>
      <c r="K38" s="93" t="e">
        <f>D38/#REF!*100</f>
        <v>#REF!</v>
      </c>
    </row>
    <row r="39" spans="1:11" s="2" customFormat="1" ht="15.75" customHeight="1" x14ac:dyDescent="0.2">
      <c r="A39" s="38"/>
      <c r="B39" s="76" t="s">
        <v>11</v>
      </c>
      <c r="C39" s="95">
        <f>[3]ХВС!E39</f>
        <v>0</v>
      </c>
      <c r="D39" s="95">
        <f>[3]ХВС!F39</f>
        <v>0</v>
      </c>
      <c r="E39" s="94">
        <f>[4]ХВС!$E39</f>
        <v>0</v>
      </c>
      <c r="F39" s="270"/>
      <c r="G39" s="94">
        <f>[4]ХВС!$E39</f>
        <v>0</v>
      </c>
      <c r="H39" s="94">
        <f>[4]ХВС!$F39</f>
        <v>0</v>
      </c>
      <c r="I39" s="270"/>
      <c r="J39" s="92"/>
      <c r="K39" s="93"/>
    </row>
    <row r="40" spans="1:11" s="2" customFormat="1" ht="15.75" customHeight="1" x14ac:dyDescent="0.2">
      <c r="A40" s="38"/>
      <c r="B40" s="71" t="s">
        <v>59</v>
      </c>
      <c r="C40" s="94">
        <f>[3]ХВС!E40</f>
        <v>48.3</v>
      </c>
      <c r="D40" s="94">
        <f>[3]ХВС!F40</f>
        <v>50.23</v>
      </c>
      <c r="E40" s="94">
        <f>[4]ХВС!$E40</f>
        <v>53.75</v>
      </c>
      <c r="F40" s="270"/>
      <c r="G40" s="94">
        <f>[4]ХВС!$E40</f>
        <v>53.75</v>
      </c>
      <c r="H40" s="94">
        <f>[4]ХВС!$F40</f>
        <v>53.75</v>
      </c>
      <c r="I40" s="270"/>
      <c r="J40" s="92" t="e">
        <f>C40/#REF!*100</f>
        <v>#REF!</v>
      </c>
      <c r="K40" s="93" t="e">
        <f>D40/#REF!*100</f>
        <v>#REF!</v>
      </c>
    </row>
    <row r="41" spans="1:11" s="2" customFormat="1" ht="15.75" customHeight="1" x14ac:dyDescent="0.2">
      <c r="A41" s="38"/>
      <c r="B41" s="76" t="s">
        <v>12</v>
      </c>
      <c r="C41" s="95">
        <f>[3]ХВС!E41</f>
        <v>0</v>
      </c>
      <c r="D41" s="95">
        <f>[3]ХВС!F41</f>
        <v>0</v>
      </c>
      <c r="E41" s="94">
        <f>[4]ХВС!$E41</f>
        <v>0</v>
      </c>
      <c r="F41" s="270"/>
      <c r="G41" s="94">
        <f>[4]ХВС!$E41</f>
        <v>0</v>
      </c>
      <c r="H41" s="94">
        <f>[4]ХВС!$F41</f>
        <v>0</v>
      </c>
      <c r="I41" s="270"/>
      <c r="J41" s="92"/>
      <c r="K41" s="93"/>
    </row>
    <row r="42" spans="1:11" s="2" customFormat="1" ht="15.75" customHeight="1" x14ac:dyDescent="0.2">
      <c r="A42" s="38"/>
      <c r="B42" s="71" t="s">
        <v>59</v>
      </c>
      <c r="C42" s="94">
        <f>[3]ХВС!E42</f>
        <v>45</v>
      </c>
      <c r="D42" s="94">
        <f>[3]ХВС!F42</f>
        <v>46.8</v>
      </c>
      <c r="E42" s="94">
        <f>[4]ХВС!$E42</f>
        <v>50.08</v>
      </c>
      <c r="F42" s="270"/>
      <c r="G42" s="94">
        <f>[4]ХВС!$E42</f>
        <v>50.08</v>
      </c>
      <c r="H42" s="94">
        <f>[4]ХВС!$F42</f>
        <v>50.08</v>
      </c>
      <c r="I42" s="270"/>
      <c r="J42" s="92" t="e">
        <f>C42/#REF!*100</f>
        <v>#REF!</v>
      </c>
      <c r="K42" s="93" t="e">
        <f>D42/#REF!*100</f>
        <v>#REF!</v>
      </c>
    </row>
    <row r="43" spans="1:11" s="2" customFormat="1" ht="15.75" customHeight="1" x14ac:dyDescent="0.2">
      <c r="A43" s="38"/>
      <c r="B43" s="76" t="s">
        <v>13</v>
      </c>
      <c r="C43" s="95">
        <f>[3]ХВС!E43</f>
        <v>0</v>
      </c>
      <c r="D43" s="95">
        <f>[3]ХВС!F43</f>
        <v>0</v>
      </c>
      <c r="E43" s="94">
        <f>[4]ХВС!$E43</f>
        <v>0</v>
      </c>
      <c r="F43" s="270"/>
      <c r="G43" s="94">
        <f>[4]ХВС!$E43</f>
        <v>0</v>
      </c>
      <c r="H43" s="94">
        <f>[4]ХВС!$F43</f>
        <v>0</v>
      </c>
      <c r="I43" s="270"/>
      <c r="J43" s="92"/>
      <c r="K43" s="93"/>
    </row>
    <row r="44" spans="1:11" s="2" customFormat="1" ht="15.75" customHeight="1" x14ac:dyDescent="0.2">
      <c r="A44" s="39"/>
      <c r="B44" s="71" t="s">
        <v>59</v>
      </c>
      <c r="C44" s="94">
        <f>[3]ХВС!E44</f>
        <v>62.43</v>
      </c>
      <c r="D44" s="94">
        <f>[3]ХВС!F44</f>
        <v>64.930000000000007</v>
      </c>
      <c r="E44" s="94">
        <f>[4]ХВС!$E44</f>
        <v>69.48</v>
      </c>
      <c r="F44" s="281"/>
      <c r="G44" s="94">
        <f>[4]ХВС!$E44</f>
        <v>69.48</v>
      </c>
      <c r="H44" s="94">
        <f>[4]ХВС!$F44</f>
        <v>69.48</v>
      </c>
      <c r="I44" s="281"/>
      <c r="J44" s="92" t="e">
        <f>C44/#REF!*100</f>
        <v>#REF!</v>
      </c>
      <c r="K44" s="93" t="e">
        <f>D44/#REF!*100</f>
        <v>#REF!</v>
      </c>
    </row>
    <row r="45" spans="1:11" s="2" customFormat="1" ht="18" customHeight="1" x14ac:dyDescent="0.25">
      <c r="A45" s="7">
        <v>3</v>
      </c>
      <c r="B45" s="73" t="s">
        <v>48</v>
      </c>
      <c r="C45" s="40">
        <f>[3]ХВС!C45</f>
        <v>0</v>
      </c>
      <c r="D45" s="40">
        <f>[3]ХВС!D45</f>
        <v>0</v>
      </c>
      <c r="E45" s="40">
        <f>[3]ХВС!C45</f>
        <v>0</v>
      </c>
      <c r="F45" s="113"/>
      <c r="G45" s="40">
        <f>[3]ХВС!E45</f>
        <v>0</v>
      </c>
      <c r="H45" s="40">
        <f>[3]ХВС!F45</f>
        <v>0</v>
      </c>
      <c r="I45" s="113"/>
      <c r="J45" s="92"/>
      <c r="K45" s="93"/>
    </row>
    <row r="46" spans="1:11" s="2" customFormat="1" ht="15.75" customHeight="1" x14ac:dyDescent="0.2">
      <c r="A46" s="37"/>
      <c r="B46" s="74" t="s">
        <v>35</v>
      </c>
      <c r="C46" s="101">
        <f>[3]ХВС!C46</f>
        <v>0</v>
      </c>
      <c r="D46" s="101">
        <f>[3]ХВС!D46</f>
        <v>0</v>
      </c>
      <c r="E46" s="101">
        <f>[3]ХВС!C46</f>
        <v>0</v>
      </c>
      <c r="F46" s="120"/>
      <c r="G46" s="101">
        <f>[3]ХВС!E46</f>
        <v>0</v>
      </c>
      <c r="H46" s="101">
        <f>[3]ХВС!F46</f>
        <v>0</v>
      </c>
      <c r="I46" s="120"/>
      <c r="J46" s="92"/>
      <c r="K46" s="93"/>
    </row>
    <row r="47" spans="1:11" s="2" customFormat="1" ht="30.75" customHeight="1" x14ac:dyDescent="0.2">
      <c r="A47" s="37"/>
      <c r="B47" s="71" t="s">
        <v>59</v>
      </c>
      <c r="C47" s="249">
        <f>[3]ХВС!E47</f>
        <v>29.55</v>
      </c>
      <c r="D47" s="249">
        <f>[3]ХВС!F47</f>
        <v>30.73</v>
      </c>
      <c r="E47" s="249">
        <f>[4]ХВС!$E47</f>
        <v>32.880000000000003</v>
      </c>
      <c r="F47" s="250" t="s">
        <v>117</v>
      </c>
      <c r="G47" s="249">
        <f>[4]ХВС!$E47</f>
        <v>32.880000000000003</v>
      </c>
      <c r="H47" s="249">
        <f>[4]ХВС!$F47</f>
        <v>32.880000000000003</v>
      </c>
      <c r="I47" s="251" t="s">
        <v>144</v>
      </c>
      <c r="J47" s="92" t="e">
        <f>C47/#REF!*100</f>
        <v>#REF!</v>
      </c>
      <c r="K47" s="93" t="e">
        <f>D47/#REF!*100</f>
        <v>#REF!</v>
      </c>
    </row>
    <row r="48" spans="1:11" s="2" customFormat="1" ht="15.75" customHeight="1" x14ac:dyDescent="0.2">
      <c r="A48" s="37"/>
      <c r="B48" s="75" t="s">
        <v>60</v>
      </c>
      <c r="C48" s="249">
        <f>[3]ХВС!E48</f>
        <v>147.37</v>
      </c>
      <c r="D48" s="249">
        <f>[3]ХВС!F48</f>
        <v>153.26</v>
      </c>
      <c r="E48" s="249">
        <f>[4]ХВС!$E48</f>
        <v>163.99</v>
      </c>
      <c r="F48" s="251" t="s">
        <v>87</v>
      </c>
      <c r="G48" s="249">
        <f>[4]ХВС!$E48</f>
        <v>163.99</v>
      </c>
      <c r="H48" s="249">
        <f>[4]ХВС!$F48</f>
        <v>163.99</v>
      </c>
      <c r="I48" s="251" t="s">
        <v>148</v>
      </c>
      <c r="J48" s="92" t="e">
        <f>C48/#REF!*100</f>
        <v>#REF!</v>
      </c>
      <c r="K48" s="93" t="e">
        <f>D48/#REF!*100</f>
        <v>#REF!</v>
      </c>
    </row>
    <row r="49" spans="1:11" s="2" customFormat="1" ht="15.75" customHeight="1" x14ac:dyDescent="0.2">
      <c r="A49" s="37"/>
      <c r="B49" s="76" t="s">
        <v>37</v>
      </c>
      <c r="C49" s="101">
        <f>[3]ХВС!E49</f>
        <v>0</v>
      </c>
      <c r="D49" s="101">
        <f>[3]ХВС!F49</f>
        <v>0</v>
      </c>
      <c r="E49" s="249">
        <f>[4]ХВС!$E49</f>
        <v>0</v>
      </c>
      <c r="F49" s="115"/>
      <c r="G49" s="223">
        <f>[4]ХВС!$E49</f>
        <v>0</v>
      </c>
      <c r="H49" s="223">
        <f>[4]ХВС!$F49</f>
        <v>0</v>
      </c>
      <c r="I49" s="115"/>
      <c r="J49" s="92"/>
      <c r="K49" s="93"/>
    </row>
    <row r="50" spans="1:11" s="2" customFormat="1" ht="37.5" customHeight="1" x14ac:dyDescent="0.2">
      <c r="A50" s="37"/>
      <c r="B50" s="71" t="s">
        <v>59</v>
      </c>
      <c r="C50" s="103">
        <f>[3]ХВС!E50</f>
        <v>56.64</v>
      </c>
      <c r="D50" s="103">
        <f>[3]ХВС!F50</f>
        <v>58.91</v>
      </c>
      <c r="E50" s="249">
        <f>[4]ХВС!$E50</f>
        <v>63.03</v>
      </c>
      <c r="F50" s="204" t="s">
        <v>117</v>
      </c>
      <c r="G50" s="223">
        <f>[4]ХВС!$E50</f>
        <v>63.03</v>
      </c>
      <c r="H50" s="223">
        <f>[4]ХВС!$F50</f>
        <v>63.03</v>
      </c>
      <c r="I50" s="227" t="s">
        <v>144</v>
      </c>
      <c r="J50" s="92" t="e">
        <f>C50/#REF!*100</f>
        <v>#REF!</v>
      </c>
      <c r="K50" s="93" t="e">
        <f>D50/#REF!*100</f>
        <v>#REF!</v>
      </c>
    </row>
    <row r="51" spans="1:11" s="2" customFormat="1" ht="15.75" customHeight="1" x14ac:dyDescent="0.2">
      <c r="A51" s="37"/>
      <c r="B51" s="74" t="s">
        <v>38</v>
      </c>
      <c r="C51" s="101">
        <f>[3]ХВС!E51</f>
        <v>0</v>
      </c>
      <c r="D51" s="101">
        <f>[3]ХВС!F51</f>
        <v>0</v>
      </c>
      <c r="E51" s="249">
        <f>[4]ХВС!$E51</f>
        <v>0</v>
      </c>
      <c r="F51" s="206"/>
      <c r="G51" s="223">
        <f>[4]ХВС!$E51</f>
        <v>0</v>
      </c>
      <c r="H51" s="223">
        <f>[4]ХВС!$F51</f>
        <v>0</v>
      </c>
      <c r="I51" s="180"/>
      <c r="J51" s="92"/>
      <c r="K51" s="93"/>
    </row>
    <row r="52" spans="1:11" s="2" customFormat="1" ht="37.5" customHeight="1" x14ac:dyDescent="0.2">
      <c r="A52" s="37"/>
      <c r="B52" s="71" t="s">
        <v>59</v>
      </c>
      <c r="C52" s="103">
        <f>[3]ХВС!E52</f>
        <v>50.03</v>
      </c>
      <c r="D52" s="103">
        <f>[3]ХВС!F52</f>
        <v>52.03</v>
      </c>
      <c r="E52" s="249">
        <f>[4]ХВС!$E52</f>
        <v>55.67</v>
      </c>
      <c r="F52" s="204" t="s">
        <v>117</v>
      </c>
      <c r="G52" s="223">
        <f>[4]ХВС!$E52</f>
        <v>55.67</v>
      </c>
      <c r="H52" s="223">
        <f>[4]ХВС!$F52</f>
        <v>55.67</v>
      </c>
      <c r="I52" s="227" t="s">
        <v>144</v>
      </c>
      <c r="J52" s="92" t="e">
        <f>C52/#REF!*100</f>
        <v>#REF!</v>
      </c>
      <c r="K52" s="93" t="e">
        <f>D52/#REF!*100</f>
        <v>#REF!</v>
      </c>
    </row>
    <row r="53" spans="1:11" s="2" customFormat="1" ht="15.75" customHeight="1" x14ac:dyDescent="0.2">
      <c r="A53" s="38"/>
      <c r="B53" s="76" t="s">
        <v>36</v>
      </c>
      <c r="C53" s="101">
        <f>[3]ХВС!E53</f>
        <v>0</v>
      </c>
      <c r="D53" s="101">
        <f>[3]ХВС!F53</f>
        <v>0</v>
      </c>
      <c r="E53" s="249">
        <f>[4]ХВС!$E53</f>
        <v>0</v>
      </c>
      <c r="F53" s="206"/>
      <c r="G53" s="223">
        <f>[4]ХВС!$E53</f>
        <v>0</v>
      </c>
      <c r="H53" s="223">
        <f>[4]ХВС!$F53</f>
        <v>0</v>
      </c>
      <c r="I53" s="180"/>
      <c r="J53" s="92"/>
      <c r="K53" s="93"/>
    </row>
    <row r="54" spans="1:11" s="2" customFormat="1" ht="37.5" customHeight="1" x14ac:dyDescent="0.2">
      <c r="A54" s="38"/>
      <c r="B54" s="71" t="s">
        <v>59</v>
      </c>
      <c r="C54" s="103">
        <f>[3]ХВС!E54</f>
        <v>48.96</v>
      </c>
      <c r="D54" s="103">
        <f>[3]ХВС!F54</f>
        <v>50.92</v>
      </c>
      <c r="E54" s="249">
        <f>[4]ХВС!$E54</f>
        <v>54.48</v>
      </c>
      <c r="F54" s="204" t="s">
        <v>117</v>
      </c>
      <c r="G54" s="223">
        <f>[4]ХВС!$E54</f>
        <v>54.48</v>
      </c>
      <c r="H54" s="223">
        <f>[4]ХВС!$F54</f>
        <v>54.48</v>
      </c>
      <c r="I54" s="227" t="s">
        <v>144</v>
      </c>
      <c r="J54" s="92" t="e">
        <f>C54/#REF!*100</f>
        <v>#REF!</v>
      </c>
      <c r="K54" s="93" t="e">
        <f>D54/#REF!*100</f>
        <v>#REF!</v>
      </c>
    </row>
    <row r="55" spans="1:11" s="2" customFormat="1" ht="15.75" customHeight="1" x14ac:dyDescent="0.2">
      <c r="A55" s="38"/>
      <c r="B55" s="75" t="s">
        <v>60</v>
      </c>
      <c r="C55" s="103">
        <f>[3]ХВС!E55</f>
        <v>95.76</v>
      </c>
      <c r="D55" s="103">
        <f>[3]ХВС!F55</f>
        <v>99.59</v>
      </c>
      <c r="E55" s="249">
        <f>[4]ХВС!$E55</f>
        <v>106.56</v>
      </c>
      <c r="F55" s="206" t="s">
        <v>87</v>
      </c>
      <c r="G55" s="223">
        <f>[4]ХВС!$E55</f>
        <v>106.56</v>
      </c>
      <c r="H55" s="223">
        <f>[4]ХВС!$F55</f>
        <v>106.56</v>
      </c>
      <c r="I55" s="180" t="s">
        <v>148</v>
      </c>
      <c r="J55" s="92" t="e">
        <f>C55/#REF!*100</f>
        <v>#REF!</v>
      </c>
      <c r="K55" s="93" t="e">
        <f>D55/#REF!*100</f>
        <v>#REF!</v>
      </c>
    </row>
    <row r="56" spans="1:11" s="2" customFormat="1" ht="15.75" customHeight="1" x14ac:dyDescent="0.2">
      <c r="A56" s="38"/>
      <c r="B56" s="76" t="s">
        <v>39</v>
      </c>
      <c r="C56" s="101">
        <f>[3]ХВС!E56</f>
        <v>0</v>
      </c>
      <c r="D56" s="101">
        <f>[3]ХВС!F56</f>
        <v>0</v>
      </c>
      <c r="E56" s="249">
        <f>[4]ХВС!$E56</f>
        <v>0</v>
      </c>
      <c r="F56" s="206"/>
      <c r="G56" s="223">
        <f>[4]ХВС!$E56</f>
        <v>0</v>
      </c>
      <c r="H56" s="223">
        <f>[4]ХВС!$F56</f>
        <v>0</v>
      </c>
      <c r="I56" s="180"/>
      <c r="J56" s="92"/>
      <c r="K56" s="93"/>
    </row>
    <row r="57" spans="1:11" s="2" customFormat="1" ht="37.5" customHeight="1" x14ac:dyDescent="0.2">
      <c r="A57" s="38"/>
      <c r="B57" s="71" t="s">
        <v>59</v>
      </c>
      <c r="C57" s="103">
        <f>[3]ХВС!E57</f>
        <v>88.34</v>
      </c>
      <c r="D57" s="103">
        <f>[3]ХВС!F57</f>
        <v>91.87</v>
      </c>
      <c r="E57" s="249">
        <f>[4]ХВС!$E57</f>
        <v>98.3</v>
      </c>
      <c r="F57" s="204" t="s">
        <v>117</v>
      </c>
      <c r="G57" s="223">
        <f>[4]ХВС!$E57</f>
        <v>98.3</v>
      </c>
      <c r="H57" s="223">
        <f>[4]ХВС!$F57</f>
        <v>98.3</v>
      </c>
      <c r="I57" s="227" t="s">
        <v>144</v>
      </c>
      <c r="J57" s="92" t="e">
        <f>C57/#REF!*100</f>
        <v>#REF!</v>
      </c>
      <c r="K57" s="93" t="e">
        <f>D57/#REF!*100</f>
        <v>#REF!</v>
      </c>
    </row>
    <row r="58" spans="1:11" s="2" customFormat="1" ht="15.75" customHeight="1" x14ac:dyDescent="0.2">
      <c r="A58" s="38"/>
      <c r="B58" s="75" t="s">
        <v>60</v>
      </c>
      <c r="C58" s="103">
        <f>[3]ХВС!E58</f>
        <v>101.71</v>
      </c>
      <c r="D58" s="103">
        <f>[3]ХВС!F58</f>
        <v>105.78</v>
      </c>
      <c r="E58" s="249">
        <f>[4]ХВС!$E58</f>
        <v>113.18</v>
      </c>
      <c r="F58" s="206" t="s">
        <v>87</v>
      </c>
      <c r="G58" s="223">
        <f>[4]ХВС!$E58</f>
        <v>113.18</v>
      </c>
      <c r="H58" s="223">
        <f>[4]ХВС!$F58</f>
        <v>113.18</v>
      </c>
      <c r="I58" s="180" t="s">
        <v>148</v>
      </c>
      <c r="J58" s="92" t="e">
        <f>C58/#REF!*100</f>
        <v>#REF!</v>
      </c>
      <c r="K58" s="93" t="e">
        <f>D58/#REF!*100</f>
        <v>#REF!</v>
      </c>
    </row>
    <row r="59" spans="1:11" s="2" customFormat="1" ht="15.75" customHeight="1" x14ac:dyDescent="0.2">
      <c r="A59" s="38"/>
      <c r="B59" s="76" t="s">
        <v>41</v>
      </c>
      <c r="C59" s="101">
        <f>[3]ХВС!E59</f>
        <v>0</v>
      </c>
      <c r="D59" s="101">
        <f>[3]ХВС!F59</f>
        <v>0</v>
      </c>
      <c r="E59" s="249">
        <f>[4]ХВС!$E59</f>
        <v>0</v>
      </c>
      <c r="F59" s="206"/>
      <c r="G59" s="223">
        <f>[4]ХВС!$E59</f>
        <v>0</v>
      </c>
      <c r="H59" s="223">
        <f>[4]ХВС!$F59</f>
        <v>0</v>
      </c>
      <c r="I59" s="180"/>
      <c r="J59" s="92"/>
      <c r="K59" s="93"/>
    </row>
    <row r="60" spans="1:11" s="2" customFormat="1" ht="37.5" customHeight="1" x14ac:dyDescent="0.2">
      <c r="A60" s="38"/>
      <c r="B60" s="71" t="s">
        <v>59</v>
      </c>
      <c r="C60" s="103">
        <f>[3]ХВС!E60</f>
        <v>56.97</v>
      </c>
      <c r="D60" s="103">
        <f>[3]ХВС!F60</f>
        <v>59.25</v>
      </c>
      <c r="E60" s="249">
        <f>[4]ХВС!$E60</f>
        <v>63.4</v>
      </c>
      <c r="F60" s="204" t="s">
        <v>117</v>
      </c>
      <c r="G60" s="223">
        <f>[4]ХВС!$E60</f>
        <v>63.4</v>
      </c>
      <c r="H60" s="223">
        <f>[4]ХВС!$F60</f>
        <v>63.4</v>
      </c>
      <c r="I60" s="227" t="s">
        <v>144</v>
      </c>
      <c r="J60" s="92" t="e">
        <f>C60/#REF!*100</f>
        <v>#REF!</v>
      </c>
      <c r="K60" s="93" t="e">
        <f>D60/#REF!*100</f>
        <v>#REF!</v>
      </c>
    </row>
    <row r="61" spans="1:11" ht="18" customHeight="1" x14ac:dyDescent="0.25">
      <c r="A61" s="7">
        <v>4</v>
      </c>
      <c r="B61" s="73" t="s">
        <v>75</v>
      </c>
      <c r="C61" s="40">
        <f>[3]ХВС!C61</f>
        <v>0</v>
      </c>
      <c r="D61" s="40">
        <f>[3]ХВС!D61</f>
        <v>0</v>
      </c>
      <c r="E61" s="40">
        <f>[3]ХВС!C61</f>
        <v>0</v>
      </c>
      <c r="F61" s="113"/>
      <c r="G61" s="40">
        <f>[3]ХВС!E61</f>
        <v>0</v>
      </c>
      <c r="H61" s="40">
        <f>[4]ХВС!$F61</f>
        <v>0</v>
      </c>
      <c r="I61" s="113"/>
      <c r="K61" s="93"/>
    </row>
    <row r="62" spans="1:11" ht="15.75" customHeight="1" x14ac:dyDescent="0.2">
      <c r="A62" s="33"/>
      <c r="B62" s="74" t="s">
        <v>14</v>
      </c>
      <c r="C62" s="152">
        <f>[3]ХВС!C62</f>
        <v>0</v>
      </c>
      <c r="D62" s="152">
        <f>[3]ХВС!D62</f>
        <v>0</v>
      </c>
      <c r="E62" s="254">
        <f>[3]ХВС!C62</f>
        <v>0</v>
      </c>
      <c r="F62" s="280" t="s">
        <v>123</v>
      </c>
      <c r="G62" s="205">
        <f>[3]ХВС!E62</f>
        <v>0</v>
      </c>
      <c r="H62" s="205">
        <f>[3]ХВС!F62</f>
        <v>0</v>
      </c>
      <c r="I62" s="280" t="s">
        <v>145</v>
      </c>
      <c r="K62" s="93"/>
    </row>
    <row r="63" spans="1:11" s="2" customFormat="1" ht="15.75" customHeight="1" x14ac:dyDescent="0.2">
      <c r="A63" s="38"/>
      <c r="B63" s="71" t="s">
        <v>59</v>
      </c>
      <c r="C63" s="103">
        <f>[3]ХВС!E63</f>
        <v>43.05</v>
      </c>
      <c r="D63" s="103">
        <f>[3]ХВС!F63</f>
        <v>44.77</v>
      </c>
      <c r="E63" s="249">
        <f>[4]ХВС!$E63</f>
        <v>47.9</v>
      </c>
      <c r="F63" s="270"/>
      <c r="G63" s="203">
        <f>[4]ХВС!$E63</f>
        <v>47.9</v>
      </c>
      <c r="H63" s="203">
        <f>[4]ХВС!$F63</f>
        <v>47.9</v>
      </c>
      <c r="I63" s="270"/>
      <c r="J63" s="92" t="e">
        <f>C63/#REF!*100</f>
        <v>#REF!</v>
      </c>
      <c r="K63" s="93" t="e">
        <f>D63/#REF!*100</f>
        <v>#REF!</v>
      </c>
    </row>
    <row r="64" spans="1:11" s="2" customFormat="1" ht="15.75" customHeight="1" x14ac:dyDescent="0.2">
      <c r="A64" s="38"/>
      <c r="B64" s="76" t="s">
        <v>15</v>
      </c>
      <c r="C64" s="101">
        <f>[3]ХВС!E64</f>
        <v>0</v>
      </c>
      <c r="D64" s="101">
        <f>[3]ХВС!F64</f>
        <v>0</v>
      </c>
      <c r="E64" s="249">
        <f>[4]ХВС!$E64</f>
        <v>0</v>
      </c>
      <c r="F64" s="270"/>
      <c r="G64" s="223">
        <f>[4]ХВС!$E64</f>
        <v>0</v>
      </c>
      <c r="H64" s="223">
        <f>[4]ХВС!$F64</f>
        <v>0</v>
      </c>
      <c r="I64" s="270"/>
      <c r="J64" s="92"/>
      <c r="K64" s="93"/>
    </row>
    <row r="65" spans="1:11" s="2" customFormat="1" ht="15.75" customHeight="1" x14ac:dyDescent="0.2">
      <c r="A65" s="38"/>
      <c r="B65" s="71" t="s">
        <v>59</v>
      </c>
      <c r="C65" s="103">
        <f>[3]ХВС!E65</f>
        <v>52.48</v>
      </c>
      <c r="D65" s="103">
        <f>[3]ХВС!F65</f>
        <v>54.58</v>
      </c>
      <c r="E65" s="249">
        <f>[4]ХВС!$E65</f>
        <v>58.4</v>
      </c>
      <c r="F65" s="271"/>
      <c r="G65" s="223">
        <f>[4]ХВС!$E65</f>
        <v>58.4</v>
      </c>
      <c r="H65" s="223">
        <f>[4]ХВС!$F65</f>
        <v>58.4</v>
      </c>
      <c r="I65" s="271"/>
      <c r="J65" s="92" t="e">
        <f>C65/#REF!*100</f>
        <v>#REF!</v>
      </c>
      <c r="K65" s="93" t="e">
        <f>D65/#REF!*100</f>
        <v>#REF!</v>
      </c>
    </row>
    <row r="66" spans="1:11" s="2" customFormat="1" ht="15.75" customHeight="1" x14ac:dyDescent="0.2">
      <c r="A66" s="38"/>
      <c r="B66" s="76" t="s">
        <v>16</v>
      </c>
      <c r="C66" s="101">
        <f>[3]ХВС!E66</f>
        <v>0</v>
      </c>
      <c r="D66" s="101">
        <f>[3]ХВС!F66</f>
        <v>0</v>
      </c>
      <c r="E66" s="249">
        <f>[4]ХВС!$E66</f>
        <v>0</v>
      </c>
      <c r="F66" s="121"/>
      <c r="G66" s="223">
        <f>[4]ХВС!$E66</f>
        <v>0</v>
      </c>
      <c r="H66" s="223">
        <f>[4]ХВС!$F66</f>
        <v>0</v>
      </c>
      <c r="I66" s="121"/>
      <c r="J66" s="92"/>
      <c r="K66" s="93"/>
    </row>
    <row r="67" spans="1:11" ht="15.75" customHeight="1" x14ac:dyDescent="0.2">
      <c r="A67" s="34"/>
      <c r="B67" s="75" t="s">
        <v>60</v>
      </c>
      <c r="C67" s="103">
        <f>[3]ХВС!E67</f>
        <v>89.9</v>
      </c>
      <c r="D67" s="103">
        <f>[3]ХВС!F67</f>
        <v>93.5</v>
      </c>
      <c r="E67" s="249">
        <f>[4]ХВС!$E67</f>
        <v>100.05</v>
      </c>
      <c r="F67" s="206" t="s">
        <v>87</v>
      </c>
      <c r="G67" s="223">
        <f>[4]ХВС!$E67</f>
        <v>100.05</v>
      </c>
      <c r="H67" s="223">
        <f>[4]ХВС!$F67</f>
        <v>100.05</v>
      </c>
      <c r="I67" s="63" t="s">
        <v>148</v>
      </c>
      <c r="J67" s="92" t="e">
        <f>C67/#REF!*100</f>
        <v>#REF!</v>
      </c>
      <c r="K67" s="93" t="e">
        <f>D67/#REF!*100</f>
        <v>#REF!</v>
      </c>
    </row>
    <row r="68" spans="1:11" s="2" customFormat="1" ht="15.75" customHeight="1" x14ac:dyDescent="0.2">
      <c r="A68" s="38"/>
      <c r="B68" s="76" t="s">
        <v>17</v>
      </c>
      <c r="C68" s="101">
        <f>[3]ХВС!E68</f>
        <v>0</v>
      </c>
      <c r="D68" s="101">
        <f>[3]ХВС!F68</f>
        <v>0</v>
      </c>
      <c r="E68" s="249">
        <f>[4]ХВС!$E68</f>
        <v>0</v>
      </c>
      <c r="F68" s="121"/>
      <c r="G68" s="223">
        <f>[4]ХВС!$E68</f>
        <v>0</v>
      </c>
      <c r="H68" s="223">
        <f>[4]ХВС!$F68</f>
        <v>0</v>
      </c>
      <c r="I68" s="121"/>
      <c r="J68" s="92"/>
      <c r="K68" s="93"/>
    </row>
    <row r="69" spans="1:11" ht="33.75" customHeight="1" x14ac:dyDescent="0.2">
      <c r="A69" s="34"/>
      <c r="B69" s="71" t="s">
        <v>59</v>
      </c>
      <c r="C69" s="103">
        <f>[3]ХВС!E69</f>
        <v>47.56</v>
      </c>
      <c r="D69" s="103">
        <f>[3]ХВС!F69</f>
        <v>49.46</v>
      </c>
      <c r="E69" s="249">
        <f>[4]ХВС!$E69</f>
        <v>52.92</v>
      </c>
      <c r="F69" s="204" t="s">
        <v>123</v>
      </c>
      <c r="G69" s="223">
        <f>[4]ХВС!$E69</f>
        <v>52.92</v>
      </c>
      <c r="H69" s="223">
        <f>[4]ХВС!$F69</f>
        <v>52.92</v>
      </c>
      <c r="I69" s="149" t="s">
        <v>145</v>
      </c>
      <c r="J69" s="92" t="e">
        <f>C69/#REF!*100</f>
        <v>#REF!</v>
      </c>
      <c r="K69" s="93" t="e">
        <f>D69/#REF!*100</f>
        <v>#REF!</v>
      </c>
    </row>
    <row r="70" spans="1:11" ht="15.75" customHeight="1" x14ac:dyDescent="0.2">
      <c r="A70" s="34"/>
      <c r="B70" s="75" t="s">
        <v>60</v>
      </c>
      <c r="C70" s="103">
        <f>[3]ХВС!E70</f>
        <v>89.94</v>
      </c>
      <c r="D70" s="103">
        <f>[3]ХВС!F70</f>
        <v>93.54</v>
      </c>
      <c r="E70" s="249">
        <f>[4]ХВС!$E70</f>
        <v>100.09</v>
      </c>
      <c r="F70" s="269" t="s">
        <v>87</v>
      </c>
      <c r="G70" s="223">
        <f>[4]ХВС!$E70</f>
        <v>100.09</v>
      </c>
      <c r="H70" s="223">
        <f>[4]ХВС!$F70</f>
        <v>100.09</v>
      </c>
      <c r="I70" s="269" t="s">
        <v>148</v>
      </c>
      <c r="J70" s="92" t="e">
        <f>C70/#REF!*100</f>
        <v>#REF!</v>
      </c>
      <c r="K70" s="93" t="e">
        <f>D70/#REF!*100</f>
        <v>#REF!</v>
      </c>
    </row>
    <row r="71" spans="1:11" s="2" customFormat="1" ht="15.75" customHeight="1" x14ac:dyDescent="0.2">
      <c r="A71" s="38"/>
      <c r="B71" s="76" t="s">
        <v>77</v>
      </c>
      <c r="C71" s="101">
        <f>[3]ХВС!E71</f>
        <v>0</v>
      </c>
      <c r="D71" s="101">
        <f>[3]ХВС!F71</f>
        <v>0</v>
      </c>
      <c r="E71" s="249">
        <f>[4]ХВС!$E71</f>
        <v>0</v>
      </c>
      <c r="F71" s="270"/>
      <c r="G71" s="223">
        <f>[4]ХВС!$E71</f>
        <v>0</v>
      </c>
      <c r="H71" s="223">
        <f>[4]ХВС!$F71</f>
        <v>0</v>
      </c>
      <c r="I71" s="270"/>
      <c r="J71" s="92"/>
      <c r="K71" s="93"/>
    </row>
    <row r="72" spans="1:11" ht="15.75" customHeight="1" x14ac:dyDescent="0.2">
      <c r="A72" s="34"/>
      <c r="B72" s="75" t="s">
        <v>60</v>
      </c>
      <c r="C72" s="103">
        <f>[3]ХВС!E72</f>
        <v>89.76</v>
      </c>
      <c r="D72" s="103">
        <f>[3]ХВС!F72</f>
        <v>93.35</v>
      </c>
      <c r="E72" s="249">
        <f>[4]ХВС!$E72</f>
        <v>99.88</v>
      </c>
      <c r="F72" s="270"/>
      <c r="G72" s="223">
        <f>[4]ХВС!$E72</f>
        <v>99.88</v>
      </c>
      <c r="H72" s="223">
        <f>[4]ХВС!$F72</f>
        <v>99.88</v>
      </c>
      <c r="I72" s="270"/>
      <c r="J72" s="92" t="e">
        <f>C72/#REF!*100</f>
        <v>#REF!</v>
      </c>
      <c r="K72" s="93" t="e">
        <f>D72/#REF!*100</f>
        <v>#REF!</v>
      </c>
    </row>
    <row r="73" spans="1:11" s="2" customFormat="1" ht="15.75" customHeight="1" x14ac:dyDescent="0.2">
      <c r="A73" s="38"/>
      <c r="B73" s="76" t="s">
        <v>18</v>
      </c>
      <c r="C73" s="101">
        <f>[3]ХВС!E73</f>
        <v>0</v>
      </c>
      <c r="D73" s="101">
        <f>[3]ХВС!F73</f>
        <v>0</v>
      </c>
      <c r="E73" s="249">
        <f>[4]ХВС!$E73</f>
        <v>0</v>
      </c>
      <c r="F73" s="270"/>
      <c r="G73" s="223">
        <f>[4]ХВС!$E73</f>
        <v>0</v>
      </c>
      <c r="H73" s="223">
        <f>[4]ХВС!$F73</f>
        <v>0</v>
      </c>
      <c r="I73" s="270"/>
      <c r="J73" s="92"/>
      <c r="K73" s="93"/>
    </row>
    <row r="74" spans="1:11" ht="15.75" customHeight="1" x14ac:dyDescent="0.2">
      <c r="A74" s="35"/>
      <c r="B74" s="75" t="s">
        <v>60</v>
      </c>
      <c r="C74" s="103">
        <f>[3]ХВС!E74</f>
        <v>89.74</v>
      </c>
      <c r="D74" s="103">
        <f>[3]ХВС!F74</f>
        <v>93.33</v>
      </c>
      <c r="E74" s="249">
        <f>[4]ХВС!$E74</f>
        <v>99.86</v>
      </c>
      <c r="F74" s="271"/>
      <c r="G74" s="223">
        <f>[4]ХВС!$E74</f>
        <v>99.86</v>
      </c>
      <c r="H74" s="223">
        <f>[4]ХВС!$F74</f>
        <v>99.86</v>
      </c>
      <c r="I74" s="270"/>
      <c r="J74" s="92" t="e">
        <f>C74/#REF!*100</f>
        <v>#REF!</v>
      </c>
      <c r="K74" s="93" t="e">
        <f>D74/#REF!*100</f>
        <v>#REF!</v>
      </c>
    </row>
    <row r="75" spans="1:11" ht="15.75" customHeight="1" x14ac:dyDescent="0.2">
      <c r="A75" s="38"/>
      <c r="B75" s="76" t="s">
        <v>46</v>
      </c>
      <c r="C75" s="27">
        <f>[3]ХВС!C75</f>
        <v>0</v>
      </c>
      <c r="D75" s="27">
        <f>[3]ХВС!D75</f>
        <v>0</v>
      </c>
      <c r="E75" s="249">
        <f>[4]ХВС!$E75</f>
        <v>0</v>
      </c>
      <c r="F75" s="122"/>
      <c r="G75" s="223">
        <f>[4]ХВС!$E75</f>
        <v>0</v>
      </c>
      <c r="H75" s="223">
        <f>[4]ХВС!$F75</f>
        <v>0</v>
      </c>
      <c r="I75" s="122"/>
      <c r="K75" s="93"/>
    </row>
    <row r="76" spans="1:11" ht="33.75" customHeight="1" x14ac:dyDescent="0.2">
      <c r="A76" s="34"/>
      <c r="B76" s="71" t="s">
        <v>59</v>
      </c>
      <c r="C76" s="148" t="s">
        <v>82</v>
      </c>
      <c r="D76" s="148" t="s">
        <v>82</v>
      </c>
      <c r="E76" s="249">
        <f>[4]ХВС!$E76</f>
        <v>0</v>
      </c>
      <c r="F76" s="115"/>
      <c r="G76" s="223">
        <f>[4]ХВС!$E76</f>
        <v>0</v>
      </c>
      <c r="H76" s="223">
        <f>[4]ХВС!$F76</f>
        <v>0</v>
      </c>
      <c r="I76" s="246" t="s">
        <v>145</v>
      </c>
      <c r="K76" s="93"/>
    </row>
    <row r="77" spans="1:11" ht="15.75" customHeight="1" x14ac:dyDescent="0.2">
      <c r="A77" s="34"/>
      <c r="B77" s="75" t="s">
        <v>60</v>
      </c>
      <c r="C77" s="148">
        <v>74.150000000000006</v>
      </c>
      <c r="D77" s="148">
        <v>77.12</v>
      </c>
      <c r="E77" s="249">
        <f>[4]ХВС!$E77</f>
        <v>82.52</v>
      </c>
      <c r="F77" s="206" t="s">
        <v>87</v>
      </c>
      <c r="G77" s="223">
        <f>[4]ХВС!$E77</f>
        <v>82.52</v>
      </c>
      <c r="H77" s="223">
        <f>[4]ХВС!$F77</f>
        <v>82.52</v>
      </c>
      <c r="I77" s="63" t="s">
        <v>148</v>
      </c>
      <c r="K77" s="93"/>
    </row>
    <row r="78" spans="1:11" ht="15.75" customHeight="1" x14ac:dyDescent="0.2">
      <c r="A78" s="38"/>
      <c r="B78" s="76" t="s">
        <v>45</v>
      </c>
      <c r="C78" s="24">
        <f>[3]ХВС!E78</f>
        <v>0</v>
      </c>
      <c r="D78" s="24">
        <f>[3]ХВС!F78</f>
        <v>0</v>
      </c>
      <c r="E78" s="249">
        <f>[4]ХВС!$E78</f>
        <v>0</v>
      </c>
      <c r="F78" s="121"/>
      <c r="G78" s="223">
        <f>[4]ХВС!$E78</f>
        <v>0</v>
      </c>
      <c r="H78" s="223">
        <f>[4]ХВС!$F78</f>
        <v>0</v>
      </c>
      <c r="I78" s="121"/>
      <c r="K78" s="93"/>
    </row>
    <row r="79" spans="1:11" ht="39" customHeight="1" x14ac:dyDescent="0.2">
      <c r="A79" s="34"/>
      <c r="B79" s="71" t="s">
        <v>59</v>
      </c>
      <c r="C79" s="103">
        <f>[3]ХВС!E79</f>
        <v>103.55</v>
      </c>
      <c r="D79" s="103">
        <f>[3]ХВС!F79</f>
        <v>107.69</v>
      </c>
      <c r="E79" s="249">
        <f>[4]ХВС!$E79</f>
        <v>115.23</v>
      </c>
      <c r="F79" s="206" t="s">
        <v>123</v>
      </c>
      <c r="G79" s="223">
        <f>[4]ХВС!$E79</f>
        <v>115.23</v>
      </c>
      <c r="H79" s="223">
        <f>[4]ХВС!$F79</f>
        <v>115.23</v>
      </c>
      <c r="I79" s="246" t="s">
        <v>145</v>
      </c>
      <c r="J79" s="92" t="e">
        <f>C79/#REF!*100</f>
        <v>#REF!</v>
      </c>
      <c r="K79" s="93" t="e">
        <f>D79/#REF!*100</f>
        <v>#REF!</v>
      </c>
    </row>
    <row r="80" spans="1:11" ht="15.75" customHeight="1" x14ac:dyDescent="0.2">
      <c r="A80" s="34"/>
      <c r="B80" s="75" t="s">
        <v>60</v>
      </c>
      <c r="C80" s="148">
        <f>[3]ХВС!C80</f>
        <v>0</v>
      </c>
      <c r="D80" s="148">
        <f>[3]ХВС!D80</f>
        <v>0</v>
      </c>
      <c r="E80" s="249">
        <f>[4]ХВС!$E80</f>
        <v>0</v>
      </c>
      <c r="F80" s="206" t="s">
        <v>87</v>
      </c>
      <c r="G80" s="223">
        <f>[4]ХВС!$E80</f>
        <v>0</v>
      </c>
      <c r="H80" s="223">
        <f>[4]ХВС!$F80</f>
        <v>0</v>
      </c>
      <c r="I80" s="63"/>
      <c r="J80" s="92" t="e">
        <f t="shared" ref="J80" si="3">G80/D80*100</f>
        <v>#DIV/0!</v>
      </c>
      <c r="K80" s="93" t="e">
        <f t="shared" ref="K80" si="4">H80/D80*100</f>
        <v>#DIV/0!</v>
      </c>
    </row>
    <row r="81" spans="1:11" ht="16.5" customHeight="1" x14ac:dyDescent="0.25">
      <c r="A81" s="7">
        <v>5</v>
      </c>
      <c r="B81" s="73" t="s">
        <v>76</v>
      </c>
      <c r="C81" s="40">
        <f>[3]ХВС!C81</f>
        <v>0</v>
      </c>
      <c r="D81" s="40">
        <f>[3]ХВС!D81</f>
        <v>0</v>
      </c>
      <c r="E81" s="40">
        <f>[3]ХВС!C81</f>
        <v>0</v>
      </c>
      <c r="F81" s="123"/>
      <c r="G81" s="40">
        <f>[3]ХВС!E81</f>
        <v>0</v>
      </c>
      <c r="H81" s="40">
        <f>[3]ХВС!F81</f>
        <v>0</v>
      </c>
      <c r="I81" s="123"/>
      <c r="K81" s="93"/>
    </row>
    <row r="82" spans="1:11" ht="15.75" customHeight="1" x14ac:dyDescent="0.2">
      <c r="A82" s="33"/>
      <c r="B82" s="213" t="s">
        <v>19</v>
      </c>
      <c r="C82" s="214">
        <f>[3]ХВС!C82</f>
        <v>0</v>
      </c>
      <c r="D82" s="214">
        <f>[3]ХВС!D82</f>
        <v>0</v>
      </c>
      <c r="E82" s="214">
        <f>[3]ХВС!C82</f>
        <v>0</v>
      </c>
      <c r="F82" s="215"/>
      <c r="G82" s="214">
        <f>[3]ХВС!E82</f>
        <v>0</v>
      </c>
      <c r="H82" s="214">
        <f>[3]ХВС!F82</f>
        <v>0</v>
      </c>
      <c r="I82" s="215"/>
      <c r="K82" s="93"/>
    </row>
    <row r="83" spans="1:11" s="2" customFormat="1" ht="33" customHeight="1" x14ac:dyDescent="0.2">
      <c r="A83" s="38"/>
      <c r="B83" s="194" t="s">
        <v>59</v>
      </c>
      <c r="C83" s="94">
        <f>[3]ХВС!E83</f>
        <v>56.03</v>
      </c>
      <c r="D83" s="94">
        <f>[3]ХВС!F83</f>
        <v>58.27</v>
      </c>
      <c r="E83" s="94">
        <f>[4]ХВС!$E83</f>
        <v>62.35</v>
      </c>
      <c r="F83" s="207" t="s">
        <v>114</v>
      </c>
      <c r="G83" s="94">
        <f>[4]ХВС!$E83</f>
        <v>62.35</v>
      </c>
      <c r="H83" s="94">
        <f>[4]ХВС!$F83</f>
        <v>62.35</v>
      </c>
      <c r="I83" s="164" t="s">
        <v>141</v>
      </c>
      <c r="J83" s="92" t="e">
        <f>C83/#REF!*100</f>
        <v>#REF!</v>
      </c>
      <c r="K83" s="93" t="e">
        <f>D83/#REF!*100</f>
        <v>#REF!</v>
      </c>
    </row>
    <row r="84" spans="1:11" s="2" customFormat="1" ht="15.75" customHeight="1" x14ac:dyDescent="0.2">
      <c r="A84" s="38"/>
      <c r="B84" s="198" t="s">
        <v>20</v>
      </c>
      <c r="C84" s="95">
        <f>[3]ХВС!E84</f>
        <v>0</v>
      </c>
      <c r="D84" s="95">
        <f>[3]ХВС!F84</f>
        <v>0</v>
      </c>
      <c r="E84" s="94">
        <f>[4]ХВС!$E84</f>
        <v>0</v>
      </c>
      <c r="F84" s="216"/>
      <c r="G84" s="94">
        <f>[4]ХВС!$E84</f>
        <v>0</v>
      </c>
      <c r="H84" s="94">
        <f>[4]ХВС!$F84</f>
        <v>0</v>
      </c>
      <c r="I84" s="216"/>
      <c r="J84" s="92"/>
      <c r="K84" s="93"/>
    </row>
    <row r="85" spans="1:11" ht="34.5" customHeight="1" x14ac:dyDescent="0.2">
      <c r="A85" s="34"/>
      <c r="B85" s="194" t="s">
        <v>59</v>
      </c>
      <c r="C85" s="94">
        <f>[3]ХВС!E85</f>
        <v>52.08</v>
      </c>
      <c r="D85" s="94">
        <f>[3]ХВС!F85</f>
        <v>54.16</v>
      </c>
      <c r="E85" s="94">
        <f>[4]ХВС!$E85</f>
        <v>57.95</v>
      </c>
      <c r="F85" s="207" t="s">
        <v>114</v>
      </c>
      <c r="G85" s="94">
        <f>[4]ХВС!$E85</f>
        <v>57.95</v>
      </c>
      <c r="H85" s="94">
        <f>[4]ХВС!$F85</f>
        <v>57.95</v>
      </c>
      <c r="I85" s="164" t="s">
        <v>141</v>
      </c>
      <c r="J85" s="92" t="e">
        <f>C85/#REF!*100</f>
        <v>#REF!</v>
      </c>
      <c r="K85" s="93" t="e">
        <f>D85/#REF!*100</f>
        <v>#REF!</v>
      </c>
    </row>
    <row r="86" spans="1:11" s="2" customFormat="1" ht="15.75" customHeight="1" x14ac:dyDescent="0.2">
      <c r="A86" s="38"/>
      <c r="B86" s="198" t="s">
        <v>21</v>
      </c>
      <c r="C86" s="95">
        <f>[3]ХВС!E86</f>
        <v>0</v>
      </c>
      <c r="D86" s="95">
        <f>[3]ХВС!F86</f>
        <v>0</v>
      </c>
      <c r="E86" s="94">
        <f>[4]ХВС!$E86</f>
        <v>0</v>
      </c>
      <c r="F86" s="216"/>
      <c r="G86" s="94">
        <f>[4]ХВС!$E86</f>
        <v>0</v>
      </c>
      <c r="H86" s="94">
        <f>[4]ХВС!$F86</f>
        <v>0</v>
      </c>
      <c r="I86" s="216"/>
      <c r="J86" s="92"/>
      <c r="K86" s="93"/>
    </row>
    <row r="87" spans="1:11" ht="15.75" customHeight="1" x14ac:dyDescent="0.2">
      <c r="A87" s="34"/>
      <c r="B87" s="167" t="s">
        <v>60</v>
      </c>
      <c r="C87" s="94">
        <f>[3]ХВС!E87</f>
        <v>89.6</v>
      </c>
      <c r="D87" s="94">
        <f>[3]ХВС!F87</f>
        <v>93.18</v>
      </c>
      <c r="E87" s="94">
        <f>[4]ХВС!$E87</f>
        <v>99.7</v>
      </c>
      <c r="F87" s="207" t="s">
        <v>87</v>
      </c>
      <c r="G87" s="94">
        <f>[4]ХВС!$E87</f>
        <v>99.7</v>
      </c>
      <c r="H87" s="94">
        <f>[4]ХВС!$F87</f>
        <v>99.7</v>
      </c>
      <c r="I87" s="164" t="s">
        <v>148</v>
      </c>
      <c r="J87" s="92" t="e">
        <f>C87/#REF!*100</f>
        <v>#REF!</v>
      </c>
      <c r="K87" s="93" t="e">
        <f>D87/#REF!*100</f>
        <v>#REF!</v>
      </c>
    </row>
    <row r="88" spans="1:11" s="2" customFormat="1" ht="15.75" customHeight="1" x14ac:dyDescent="0.2">
      <c r="A88" s="38"/>
      <c r="B88" s="198" t="s">
        <v>22</v>
      </c>
      <c r="C88" s="95">
        <f>[3]ХВС!E88</f>
        <v>0</v>
      </c>
      <c r="D88" s="95">
        <f>[3]ХВС!F88</f>
        <v>0</v>
      </c>
      <c r="E88" s="94">
        <f>[4]ХВС!$E88</f>
        <v>0</v>
      </c>
      <c r="F88" s="217"/>
      <c r="G88" s="94">
        <f>[4]ХВС!$E88</f>
        <v>0</v>
      </c>
      <c r="H88" s="94">
        <f>[4]ХВС!$F88</f>
        <v>0</v>
      </c>
      <c r="I88" s="217"/>
      <c r="J88" s="92"/>
      <c r="K88" s="93"/>
    </row>
    <row r="89" spans="1:11" ht="38.25" customHeight="1" x14ac:dyDescent="0.2">
      <c r="A89" s="34"/>
      <c r="B89" s="194" t="s">
        <v>59</v>
      </c>
      <c r="C89" s="94">
        <f>[3]ХВС!E89</f>
        <v>47.13</v>
      </c>
      <c r="D89" s="94">
        <f>[3]ХВС!F89</f>
        <v>49.02</v>
      </c>
      <c r="E89" s="94">
        <f>[4]ХВС!$E89</f>
        <v>52.45</v>
      </c>
      <c r="F89" s="207" t="s">
        <v>114</v>
      </c>
      <c r="G89" s="94">
        <f>[4]ХВС!$E89</f>
        <v>52.45</v>
      </c>
      <c r="H89" s="94">
        <f>[4]ХВС!$F89</f>
        <v>52.45</v>
      </c>
      <c r="I89" s="164" t="s">
        <v>141</v>
      </c>
      <c r="J89" s="92" t="e">
        <f>C89/#REF!*100</f>
        <v>#REF!</v>
      </c>
      <c r="K89" s="93" t="e">
        <f>D89/#REF!*100</f>
        <v>#REF!</v>
      </c>
    </row>
    <row r="90" spans="1:11" ht="15.75" customHeight="1" x14ac:dyDescent="0.2">
      <c r="A90" s="34"/>
      <c r="B90" s="167" t="s">
        <v>60</v>
      </c>
      <c r="C90" s="94">
        <f>[3]ХВС!E90</f>
        <v>89.01</v>
      </c>
      <c r="D90" s="94">
        <f>[3]ХВС!F90</f>
        <v>92.57</v>
      </c>
      <c r="E90" s="94">
        <f>[4]ХВС!$E90</f>
        <v>99.05</v>
      </c>
      <c r="F90" s="290" t="s">
        <v>87</v>
      </c>
      <c r="G90" s="94">
        <f>[4]ХВС!$E90</f>
        <v>99.05</v>
      </c>
      <c r="H90" s="94">
        <f>[4]ХВС!$F90</f>
        <v>99.05</v>
      </c>
      <c r="I90" s="290" t="s">
        <v>148</v>
      </c>
      <c r="J90" s="92" t="e">
        <f>C90/#REF!*100</f>
        <v>#REF!</v>
      </c>
      <c r="K90" s="93" t="e">
        <f>D90/#REF!*100</f>
        <v>#REF!</v>
      </c>
    </row>
    <row r="91" spans="1:11" s="2" customFormat="1" ht="15.75" customHeight="1" x14ac:dyDescent="0.2">
      <c r="A91" s="38"/>
      <c r="B91" s="198" t="s">
        <v>23</v>
      </c>
      <c r="C91" s="95">
        <f>[3]ХВС!E91</f>
        <v>0</v>
      </c>
      <c r="D91" s="95">
        <f>[3]ХВС!F91</f>
        <v>0</v>
      </c>
      <c r="E91" s="94">
        <f>[4]ХВС!$E91</f>
        <v>0</v>
      </c>
      <c r="F91" s="291"/>
      <c r="G91" s="94">
        <f>[4]ХВС!$E91</f>
        <v>0</v>
      </c>
      <c r="H91" s="94">
        <f>[4]ХВС!$F91</f>
        <v>0</v>
      </c>
      <c r="I91" s="291"/>
      <c r="J91" s="92"/>
      <c r="K91" s="93"/>
    </row>
    <row r="92" spans="1:11" ht="15.75" customHeight="1" x14ac:dyDescent="0.2">
      <c r="A92" s="34"/>
      <c r="B92" s="167" t="s">
        <v>60</v>
      </c>
      <c r="C92" s="94">
        <f>[3]ХВС!E92</f>
        <v>89.75</v>
      </c>
      <c r="D92" s="94">
        <f>[3]ХВС!F92</f>
        <v>93.34</v>
      </c>
      <c r="E92" s="94">
        <f>[4]ХВС!$E92</f>
        <v>99.87</v>
      </c>
      <c r="F92" s="291"/>
      <c r="G92" s="94">
        <f>[4]ХВС!$E92</f>
        <v>99.87</v>
      </c>
      <c r="H92" s="94">
        <f>[4]ХВС!$F92</f>
        <v>99.87</v>
      </c>
      <c r="I92" s="291"/>
      <c r="J92" s="92" t="e">
        <f>C92/#REF!*100</f>
        <v>#REF!</v>
      </c>
      <c r="K92" s="93" t="e">
        <f>D92/#REF!*100</f>
        <v>#REF!</v>
      </c>
    </row>
    <row r="93" spans="1:11" s="2" customFormat="1" ht="15.75" customHeight="1" x14ac:dyDescent="0.2">
      <c r="A93" s="38"/>
      <c r="B93" s="198" t="s">
        <v>24</v>
      </c>
      <c r="C93" s="95">
        <f>[3]ХВС!E93</f>
        <v>0</v>
      </c>
      <c r="D93" s="95">
        <f>[3]ХВС!F93</f>
        <v>0</v>
      </c>
      <c r="E93" s="94">
        <f>[4]ХВС!$E93</f>
        <v>0</v>
      </c>
      <c r="F93" s="291"/>
      <c r="G93" s="94">
        <f>[4]ХВС!$E93</f>
        <v>0</v>
      </c>
      <c r="H93" s="94">
        <f>[4]ХВС!$F93</f>
        <v>0</v>
      </c>
      <c r="I93" s="291"/>
      <c r="J93" s="92"/>
      <c r="K93" s="93"/>
    </row>
    <row r="94" spans="1:11" ht="15.75" customHeight="1" x14ac:dyDescent="0.2">
      <c r="A94" s="35"/>
      <c r="B94" s="167" t="s">
        <v>60</v>
      </c>
      <c r="C94" s="94">
        <f>[3]ХВС!E94</f>
        <v>88.81</v>
      </c>
      <c r="D94" s="94">
        <f>[3]ХВС!F94</f>
        <v>92.36</v>
      </c>
      <c r="E94" s="94">
        <f>[4]ХВС!$E94</f>
        <v>98.83</v>
      </c>
      <c r="F94" s="292"/>
      <c r="G94" s="94">
        <f>[4]ХВС!$E94</f>
        <v>98.83</v>
      </c>
      <c r="H94" s="94">
        <f>[4]ХВС!$F94</f>
        <v>98.83</v>
      </c>
      <c r="I94" s="292"/>
      <c r="J94" s="92" t="e">
        <f>C94/#REF!*100</f>
        <v>#REF!</v>
      </c>
      <c r="K94" s="93" t="e">
        <f>D94/#REF!*100</f>
        <v>#REF!</v>
      </c>
    </row>
    <row r="95" spans="1:11" ht="17.25" customHeight="1" x14ac:dyDescent="0.25">
      <c r="A95" s="7">
        <v>6</v>
      </c>
      <c r="B95" s="73" t="s">
        <v>78</v>
      </c>
      <c r="C95" s="40">
        <f>[3]ХВС!C95</f>
        <v>0</v>
      </c>
      <c r="D95" s="40">
        <f>[3]ХВС!D95</f>
        <v>0</v>
      </c>
      <c r="E95" s="73">
        <f>[4]ХВС!$E95</f>
        <v>0</v>
      </c>
      <c r="F95" s="113"/>
      <c r="G95" s="73">
        <f>[4]ХВС!$E95</f>
        <v>0</v>
      </c>
      <c r="H95" s="73">
        <f>[4]ХВС!$F95</f>
        <v>0</v>
      </c>
      <c r="I95" s="113"/>
      <c r="K95" s="93"/>
    </row>
    <row r="96" spans="1:11" ht="15.75" customHeight="1" x14ac:dyDescent="0.2">
      <c r="A96" s="33"/>
      <c r="B96" s="74" t="s">
        <v>25</v>
      </c>
      <c r="C96" s="102">
        <f>[3]ХВС!C96</f>
        <v>0</v>
      </c>
      <c r="D96" s="102">
        <f>[3]ХВС!D96</f>
        <v>0</v>
      </c>
      <c r="E96" s="94">
        <f>[4]ХВС!$E96</f>
        <v>0</v>
      </c>
      <c r="F96" s="124"/>
      <c r="G96" s="94">
        <f>[4]ХВС!$E96</f>
        <v>0</v>
      </c>
      <c r="H96" s="94">
        <f>[4]ХВС!$F96</f>
        <v>0</v>
      </c>
      <c r="I96" s="124"/>
      <c r="K96" s="93"/>
    </row>
    <row r="97" spans="1:11" s="2" customFormat="1" ht="36" customHeight="1" x14ac:dyDescent="0.2">
      <c r="A97" s="38"/>
      <c r="B97" s="71" t="s">
        <v>59</v>
      </c>
      <c r="C97" s="103">
        <f>[3]ХВС!E97</f>
        <v>75.14</v>
      </c>
      <c r="D97" s="103">
        <f>[3]ХВС!F97</f>
        <v>78.150000000000006</v>
      </c>
      <c r="E97" s="94">
        <f>[4]ХВС!$E97</f>
        <v>83.62</v>
      </c>
      <c r="F97" s="206" t="s">
        <v>118</v>
      </c>
      <c r="G97" s="94">
        <f>[4]ХВС!$E97</f>
        <v>83.62</v>
      </c>
      <c r="H97" s="94">
        <f>[4]ХВС!$F97</f>
        <v>83.62</v>
      </c>
      <c r="I97" s="227" t="s">
        <v>146</v>
      </c>
      <c r="J97" s="92" t="e">
        <f>C97/#REF!*100</f>
        <v>#REF!</v>
      </c>
      <c r="K97" s="93" t="e">
        <f>D97/#REF!*100</f>
        <v>#REF!</v>
      </c>
    </row>
    <row r="98" spans="1:11" s="2" customFormat="1" ht="15.75" customHeight="1" x14ac:dyDescent="0.2">
      <c r="A98" s="38"/>
      <c r="B98" s="76" t="s">
        <v>26</v>
      </c>
      <c r="C98" s="101">
        <f>[3]ХВС!E98</f>
        <v>0</v>
      </c>
      <c r="D98" s="101">
        <f>[3]ХВС!F98</f>
        <v>0</v>
      </c>
      <c r="E98" s="94">
        <f>[4]ХВС!$E98</f>
        <v>0</v>
      </c>
      <c r="F98" s="293" t="s">
        <v>87</v>
      </c>
      <c r="G98" s="94">
        <f>[4]ХВС!$E98</f>
        <v>0</v>
      </c>
      <c r="H98" s="94">
        <f>[4]ХВС!$F98</f>
        <v>0</v>
      </c>
      <c r="I98" s="293" t="s">
        <v>148</v>
      </c>
      <c r="J98" s="92"/>
      <c r="K98" s="93"/>
    </row>
    <row r="99" spans="1:11" s="2" customFormat="1" ht="15.75" customHeight="1" x14ac:dyDescent="0.2">
      <c r="A99" s="38"/>
      <c r="B99" s="75" t="s">
        <v>60</v>
      </c>
      <c r="C99" s="103">
        <f>[3]ХВС!E99</f>
        <v>73.150000000000006</v>
      </c>
      <c r="D99" s="103">
        <f>[3]ХВС!F99</f>
        <v>76.08</v>
      </c>
      <c r="E99" s="94">
        <f>[4]ХВС!$E99</f>
        <v>81.41</v>
      </c>
      <c r="F99" s="288"/>
      <c r="G99" s="94">
        <f>[4]ХВС!$E99</f>
        <v>81.41</v>
      </c>
      <c r="H99" s="94">
        <f>[4]ХВС!$F99</f>
        <v>81.41</v>
      </c>
      <c r="I99" s="288"/>
      <c r="J99" s="92" t="e">
        <f>C99/#REF!*100</f>
        <v>#REF!</v>
      </c>
      <c r="K99" s="93" t="e">
        <f>D99/#REF!*100</f>
        <v>#REF!</v>
      </c>
    </row>
    <row r="100" spans="1:11" s="2" customFormat="1" ht="15.75" customHeight="1" x14ac:dyDescent="0.2">
      <c r="A100" s="38"/>
      <c r="B100" s="76" t="s">
        <v>34</v>
      </c>
      <c r="C100" s="101">
        <f>[3]ХВС!E100</f>
        <v>0</v>
      </c>
      <c r="D100" s="101">
        <f>[3]ХВС!F100</f>
        <v>0</v>
      </c>
      <c r="E100" s="94">
        <f>[4]ХВС!$E100</f>
        <v>0</v>
      </c>
      <c r="F100" s="288"/>
      <c r="G100" s="94">
        <f>[4]ХВС!$E100</f>
        <v>0</v>
      </c>
      <c r="H100" s="94">
        <f>[4]ХВС!$F100</f>
        <v>0</v>
      </c>
      <c r="I100" s="288"/>
      <c r="J100" s="92"/>
      <c r="K100" s="93"/>
    </row>
    <row r="101" spans="1:11" s="2" customFormat="1" ht="15.75" customHeight="1" x14ac:dyDescent="0.2">
      <c r="A101" s="34"/>
      <c r="B101" s="75" t="s">
        <v>60</v>
      </c>
      <c r="C101" s="103">
        <f>[3]ХВС!E101</f>
        <v>89.75</v>
      </c>
      <c r="D101" s="103">
        <f>[3]ХВС!F101</f>
        <v>93.34</v>
      </c>
      <c r="E101" s="94">
        <f>[4]ХВС!$E101</f>
        <v>99.87</v>
      </c>
      <c r="F101" s="288"/>
      <c r="G101" s="94">
        <f>[4]ХВС!$E101</f>
        <v>99.87</v>
      </c>
      <c r="H101" s="94">
        <f>[4]ХВС!$F101</f>
        <v>99.87</v>
      </c>
      <c r="I101" s="288"/>
      <c r="J101" s="92" t="e">
        <f>C101/#REF!*100</f>
        <v>#REF!</v>
      </c>
      <c r="K101" s="93" t="e">
        <f>D101/#REF!*100</f>
        <v>#REF!</v>
      </c>
    </row>
    <row r="102" spans="1:11" s="2" customFormat="1" ht="15.75" customHeight="1" x14ac:dyDescent="0.2">
      <c r="A102" s="37"/>
      <c r="B102" s="74" t="s">
        <v>27</v>
      </c>
      <c r="C102" s="102">
        <f>[3]ХВС!E102</f>
        <v>0</v>
      </c>
      <c r="D102" s="102">
        <f>[3]ХВС!F102</f>
        <v>0</v>
      </c>
      <c r="E102" s="94">
        <f>[4]ХВС!$E102</f>
        <v>0</v>
      </c>
      <c r="F102" s="288"/>
      <c r="G102" s="94">
        <f>[4]ХВС!$E102</f>
        <v>0</v>
      </c>
      <c r="H102" s="94">
        <f>[4]ХВС!$F102</f>
        <v>0</v>
      </c>
      <c r="I102" s="288"/>
      <c r="J102" s="92"/>
      <c r="K102" s="93"/>
    </row>
    <row r="103" spans="1:11" ht="15.75" customHeight="1" x14ac:dyDescent="0.2">
      <c r="A103" s="34"/>
      <c r="B103" s="75" t="s">
        <v>60</v>
      </c>
      <c r="C103" s="103">
        <f>[3]ХВС!E103</f>
        <v>73.05</v>
      </c>
      <c r="D103" s="103">
        <f>[3]ХВС!F103</f>
        <v>75.97</v>
      </c>
      <c r="E103" s="94">
        <f>[4]ХВС!$E103</f>
        <v>81.290000000000006</v>
      </c>
      <c r="F103" s="289"/>
      <c r="G103" s="94">
        <f>[4]ХВС!$E103</f>
        <v>81.290000000000006</v>
      </c>
      <c r="H103" s="94">
        <f>[4]ХВС!$F103</f>
        <v>81.290000000000006</v>
      </c>
      <c r="I103" s="288"/>
      <c r="J103" s="92" t="e">
        <f>C103/#REF!*100</f>
        <v>#REF!</v>
      </c>
      <c r="K103" s="93" t="e">
        <f>D103/#REF!*100</f>
        <v>#REF!</v>
      </c>
    </row>
    <row r="104" spans="1:11" s="4" customFormat="1" ht="14.25" customHeight="1" x14ac:dyDescent="0.25">
      <c r="A104" s="7">
        <v>7</v>
      </c>
      <c r="B104" s="73" t="s">
        <v>49</v>
      </c>
      <c r="C104" s="40">
        <f>[3]ХВС!C104</f>
        <v>0</v>
      </c>
      <c r="D104" s="40">
        <f>[3]ХВС!D104</f>
        <v>0</v>
      </c>
      <c r="E104" s="73">
        <f>[4]ХВС!$E104</f>
        <v>0</v>
      </c>
      <c r="F104" s="125"/>
      <c r="G104" s="73">
        <f>[4]ХВС!$E104</f>
        <v>0</v>
      </c>
      <c r="H104" s="73">
        <f>[4]ХВС!$F104</f>
        <v>0</v>
      </c>
      <c r="I104" s="125"/>
      <c r="J104" s="92"/>
      <c r="K104" s="93"/>
    </row>
    <row r="105" spans="1:11" ht="15.75" customHeight="1" x14ac:dyDescent="0.2">
      <c r="A105" s="41"/>
      <c r="B105" s="77" t="s">
        <v>28</v>
      </c>
      <c r="C105" s="42">
        <f>[3]ХВС!C105</f>
        <v>0</v>
      </c>
      <c r="D105" s="42">
        <f>[3]ХВС!D105</f>
        <v>0</v>
      </c>
      <c r="E105" s="94">
        <f>[4]ХВС!$E105</f>
        <v>0</v>
      </c>
      <c r="F105" s="283" t="s">
        <v>124</v>
      </c>
      <c r="G105" s="94">
        <f>[4]ХВС!$E105</f>
        <v>0</v>
      </c>
      <c r="H105" s="94">
        <f>[4]ХВС!$F105</f>
        <v>0</v>
      </c>
      <c r="I105" s="283" t="s">
        <v>147</v>
      </c>
      <c r="K105" s="93"/>
    </row>
    <row r="106" spans="1:11" s="2" customFormat="1" ht="15.75" customHeight="1" x14ac:dyDescent="0.2">
      <c r="A106" s="38"/>
      <c r="B106" s="71" t="s">
        <v>59</v>
      </c>
      <c r="C106" s="103">
        <f>[3]ХВС!E106</f>
        <v>58.79</v>
      </c>
      <c r="D106" s="103">
        <f>[3]ХВС!F106</f>
        <v>61.14</v>
      </c>
      <c r="E106" s="94">
        <f>[4]ХВС!$E106</f>
        <v>65.42</v>
      </c>
      <c r="F106" s="284"/>
      <c r="G106" s="94">
        <f>[4]ХВС!$E106</f>
        <v>65.42</v>
      </c>
      <c r="H106" s="94">
        <f>[4]ХВС!$F106</f>
        <v>65.42</v>
      </c>
      <c r="I106" s="284"/>
      <c r="J106" s="92" t="e">
        <f>C106/#REF!*100</f>
        <v>#REF!</v>
      </c>
      <c r="K106" s="93" t="e">
        <f>D106/#REF!*100</f>
        <v>#REF!</v>
      </c>
    </row>
    <row r="107" spans="1:11" s="2" customFormat="1" ht="15.75" customHeight="1" x14ac:dyDescent="0.2">
      <c r="A107" s="38"/>
      <c r="B107" s="76" t="s">
        <v>29</v>
      </c>
      <c r="C107" s="101">
        <f>[3]ХВС!E107</f>
        <v>0</v>
      </c>
      <c r="D107" s="101">
        <f>[3]ХВС!F107</f>
        <v>0</v>
      </c>
      <c r="E107" s="94">
        <f>[4]ХВС!$E107</f>
        <v>0</v>
      </c>
      <c r="F107" s="118"/>
      <c r="G107" s="94">
        <f>[4]ХВС!$E107</f>
        <v>0</v>
      </c>
      <c r="H107" s="94">
        <f>[4]ХВС!$F107</f>
        <v>0</v>
      </c>
      <c r="I107" s="118"/>
      <c r="J107" s="92"/>
      <c r="K107" s="93"/>
    </row>
    <row r="108" spans="1:11" ht="15.75" customHeight="1" x14ac:dyDescent="0.2">
      <c r="A108" s="34"/>
      <c r="B108" s="75" t="s">
        <v>60</v>
      </c>
      <c r="C108" s="103">
        <f>[3]ХВС!E108</f>
        <v>67.91</v>
      </c>
      <c r="D108" s="103">
        <f>[3]ХВС!F108</f>
        <v>70.63</v>
      </c>
      <c r="E108" s="94">
        <f>[4]ХВС!$E108</f>
        <v>75.569999999999993</v>
      </c>
      <c r="F108" s="285" t="s">
        <v>87</v>
      </c>
      <c r="G108" s="94">
        <f>[4]ХВС!$E108</f>
        <v>75.569999999999993</v>
      </c>
      <c r="H108" s="94">
        <f>[4]ХВС!$F108</f>
        <v>75.569999999999993</v>
      </c>
      <c r="I108" s="285" t="s">
        <v>148</v>
      </c>
      <c r="J108" s="92" t="e">
        <f>C108/#REF!*100</f>
        <v>#REF!</v>
      </c>
      <c r="K108" s="93" t="e">
        <f>D108/#REF!*100</f>
        <v>#REF!</v>
      </c>
    </row>
    <row r="109" spans="1:11" s="2" customFormat="1" ht="15.75" customHeight="1" x14ac:dyDescent="0.2">
      <c r="A109" s="38"/>
      <c r="B109" s="76" t="s">
        <v>30</v>
      </c>
      <c r="C109" s="101">
        <f>[3]ХВС!E109</f>
        <v>0</v>
      </c>
      <c r="D109" s="101">
        <f>[3]ХВС!F109</f>
        <v>0</v>
      </c>
      <c r="E109" s="94">
        <f>[4]ХВС!$E109</f>
        <v>0</v>
      </c>
      <c r="F109" s="286"/>
      <c r="G109" s="94">
        <f>[4]ХВС!$E109</f>
        <v>0</v>
      </c>
      <c r="H109" s="94">
        <f>[4]ХВС!$F109</f>
        <v>0</v>
      </c>
      <c r="I109" s="286"/>
      <c r="J109" s="92"/>
      <c r="K109" s="93"/>
    </row>
    <row r="110" spans="1:11" ht="15.75" customHeight="1" x14ac:dyDescent="0.2">
      <c r="A110" s="34"/>
      <c r="B110" s="75" t="s">
        <v>60</v>
      </c>
      <c r="C110" s="103">
        <f>[3]ХВС!E110</f>
        <v>89.71</v>
      </c>
      <c r="D110" s="103">
        <f>[3]ХВС!F110</f>
        <v>93.3</v>
      </c>
      <c r="E110" s="94">
        <f>[4]ХВС!$E110</f>
        <v>99.83</v>
      </c>
      <c r="F110" s="287"/>
      <c r="G110" s="94">
        <f>[4]ХВС!$E110</f>
        <v>99.83</v>
      </c>
      <c r="H110" s="94">
        <f>[4]ХВС!$F110</f>
        <v>99.83</v>
      </c>
      <c r="I110" s="287"/>
      <c r="J110" s="92" t="e">
        <f>C110/#REF!*100</f>
        <v>#REF!</v>
      </c>
      <c r="K110" s="93" t="e">
        <f>D110/#REF!*100</f>
        <v>#REF!</v>
      </c>
    </row>
    <row r="111" spans="1:11" s="2" customFormat="1" ht="15.75" customHeight="1" x14ac:dyDescent="0.2">
      <c r="A111" s="38"/>
      <c r="B111" s="76" t="s">
        <v>33</v>
      </c>
      <c r="C111" s="101">
        <f>[3]ХВС!E111</f>
        <v>0</v>
      </c>
      <c r="D111" s="101">
        <f>[3]ХВС!F111</f>
        <v>0</v>
      </c>
      <c r="E111" s="94">
        <f>[4]ХВС!$E111</f>
        <v>0</v>
      </c>
      <c r="F111" s="129"/>
      <c r="G111" s="94">
        <f>[4]ХВС!$E111</f>
        <v>0</v>
      </c>
      <c r="H111" s="94">
        <f>[4]ХВС!$F111</f>
        <v>0</v>
      </c>
      <c r="I111" s="129"/>
      <c r="J111" s="92"/>
      <c r="K111" s="93"/>
    </row>
    <row r="112" spans="1:11" s="2" customFormat="1" ht="32.25" customHeight="1" x14ac:dyDescent="0.2">
      <c r="A112" s="38"/>
      <c r="B112" s="71" t="s">
        <v>59</v>
      </c>
      <c r="C112" s="103">
        <f>[3]ХВС!E112</f>
        <v>88.16</v>
      </c>
      <c r="D112" s="103">
        <f>[3]ХВС!F112</f>
        <v>91.69</v>
      </c>
      <c r="E112" s="94">
        <f>[4]ХВС!$E112</f>
        <v>98.11</v>
      </c>
      <c r="F112" s="87" t="s">
        <v>125</v>
      </c>
      <c r="G112" s="94">
        <f>[4]ХВС!$E112</f>
        <v>98.11</v>
      </c>
      <c r="H112" s="94">
        <f>[4]ХВС!$F112</f>
        <v>98.11</v>
      </c>
      <c r="I112" s="87" t="s">
        <v>149</v>
      </c>
      <c r="J112" s="92" t="e">
        <f>C112/#REF!*100</f>
        <v>#REF!</v>
      </c>
      <c r="K112" s="93" t="e">
        <f>D112/#REF!*100</f>
        <v>#REF!</v>
      </c>
    </row>
    <row r="113" spans="1:11" ht="15.75" customHeight="1" x14ac:dyDescent="0.2">
      <c r="A113" s="34"/>
      <c r="B113" s="75" t="s">
        <v>60</v>
      </c>
      <c r="C113" s="103">
        <f>[3]ХВС!E113</f>
        <v>88.16</v>
      </c>
      <c r="D113" s="103">
        <f>[3]ХВС!F113</f>
        <v>91.69</v>
      </c>
      <c r="E113" s="94">
        <f>[4]ХВС!$E113</f>
        <v>98.11</v>
      </c>
      <c r="F113" s="101" t="s">
        <v>87</v>
      </c>
      <c r="G113" s="94">
        <f>[4]ХВС!$E113</f>
        <v>98.11</v>
      </c>
      <c r="H113" s="94">
        <f>[4]ХВС!$F113</f>
        <v>98.11</v>
      </c>
      <c r="I113" s="101" t="s">
        <v>148</v>
      </c>
      <c r="J113" s="92" t="e">
        <f>C113/#REF!*100</f>
        <v>#REF!</v>
      </c>
      <c r="K113" s="93" t="e">
        <f>D113/#REF!*100</f>
        <v>#REF!</v>
      </c>
    </row>
    <row r="114" spans="1:11" s="2" customFormat="1" ht="15.75" customHeight="1" x14ac:dyDescent="0.2">
      <c r="A114" s="38"/>
      <c r="B114" s="76" t="s">
        <v>31</v>
      </c>
      <c r="C114" s="101">
        <f>[3]ХВС!E114</f>
        <v>0</v>
      </c>
      <c r="D114" s="101">
        <f>[3]ХВС!F114</f>
        <v>0</v>
      </c>
      <c r="E114" s="94">
        <f>[4]ХВС!$E114</f>
        <v>0</v>
      </c>
      <c r="F114" s="293" t="s">
        <v>87</v>
      </c>
      <c r="G114" s="94">
        <f>[4]ХВС!$E114</f>
        <v>0</v>
      </c>
      <c r="H114" s="94">
        <f>[4]ХВС!$F114</f>
        <v>0</v>
      </c>
      <c r="I114" s="288" t="s">
        <v>148</v>
      </c>
      <c r="J114" s="92"/>
      <c r="K114" s="93"/>
    </row>
    <row r="115" spans="1:11" ht="15.75" customHeight="1" x14ac:dyDescent="0.2">
      <c r="A115" s="34"/>
      <c r="B115" s="75" t="s">
        <v>60</v>
      </c>
      <c r="C115" s="101">
        <f>[3]ХВС!E115</f>
        <v>84.04</v>
      </c>
      <c r="D115" s="101">
        <f>[3]ХВС!F115</f>
        <v>87.4</v>
      </c>
      <c r="E115" s="94">
        <f>[4]ХВС!$E115</f>
        <v>93.52</v>
      </c>
      <c r="F115" s="288"/>
      <c r="G115" s="94">
        <f>[4]ХВС!$E115</f>
        <v>93.52</v>
      </c>
      <c r="H115" s="94">
        <f>[4]ХВС!$F115</f>
        <v>93.52</v>
      </c>
      <c r="I115" s="288"/>
      <c r="J115" s="92" t="e">
        <f>C115/#REF!*100</f>
        <v>#REF!</v>
      </c>
      <c r="K115" s="93" t="e">
        <f>D115/#REF!*100</f>
        <v>#REF!</v>
      </c>
    </row>
    <row r="116" spans="1:11" s="2" customFormat="1" ht="16.5" customHeight="1" x14ac:dyDescent="0.2">
      <c r="A116" s="38"/>
      <c r="B116" s="76" t="s">
        <v>32</v>
      </c>
      <c r="C116" s="103">
        <f>[3]ХВС!E116</f>
        <v>0</v>
      </c>
      <c r="D116" s="103">
        <f>[3]ХВС!F116</f>
        <v>0</v>
      </c>
      <c r="E116" s="94">
        <f>[4]ХВС!$E116</f>
        <v>0</v>
      </c>
      <c r="F116" s="288"/>
      <c r="G116" s="94">
        <f>[4]ХВС!$E116</f>
        <v>0</v>
      </c>
      <c r="H116" s="94">
        <f>[4]ХВС!$F116</f>
        <v>0</v>
      </c>
      <c r="I116" s="288"/>
      <c r="J116" s="92"/>
      <c r="K116" s="93"/>
    </row>
    <row r="117" spans="1:11" ht="15.75" customHeight="1" x14ac:dyDescent="0.2">
      <c r="A117" s="43"/>
      <c r="B117" s="78" t="s">
        <v>60</v>
      </c>
      <c r="C117" s="48">
        <f>[3]ХВС!E117</f>
        <v>89.49</v>
      </c>
      <c r="D117" s="48">
        <f>[3]ХВС!F117</f>
        <v>93.07</v>
      </c>
      <c r="E117" s="229">
        <f>[4]ХВС!$E117</f>
        <v>99.58</v>
      </c>
      <c r="F117" s="289"/>
      <c r="G117" s="229">
        <f>[4]ХВС!$E117</f>
        <v>99.58</v>
      </c>
      <c r="H117" s="229">
        <f>[4]ХВС!$F117</f>
        <v>99.58</v>
      </c>
      <c r="I117" s="289"/>
      <c r="J117" s="92" t="e">
        <f>C117/#REF!*100</f>
        <v>#REF!</v>
      </c>
      <c r="K117" s="93" t="e">
        <f>D117/#REF!*100</f>
        <v>#REF!</v>
      </c>
    </row>
    <row r="118" spans="1:11" ht="12.75" customHeight="1" x14ac:dyDescent="0.2"/>
  </sheetData>
  <mergeCells count="36">
    <mergeCell ref="F114:F117"/>
    <mergeCell ref="F37:F44"/>
    <mergeCell ref="F62:F65"/>
    <mergeCell ref="F70:F74"/>
    <mergeCell ref="F90:F94"/>
    <mergeCell ref="F98:F103"/>
    <mergeCell ref="I114:I117"/>
    <mergeCell ref="I33:I36"/>
    <mergeCell ref="I37:I44"/>
    <mergeCell ref="I62:I65"/>
    <mergeCell ref="I70:I74"/>
    <mergeCell ref="I90:I94"/>
    <mergeCell ref="I98:I103"/>
    <mergeCell ref="F12:F15"/>
    <mergeCell ref="F17:F18"/>
    <mergeCell ref="F20:F32"/>
    <mergeCell ref="I105:I106"/>
    <mergeCell ref="I108:I110"/>
    <mergeCell ref="F105:F106"/>
    <mergeCell ref="F108:F110"/>
    <mergeCell ref="A1:B1"/>
    <mergeCell ref="B7:B9"/>
    <mergeCell ref="A7:A9"/>
    <mergeCell ref="F33:F36"/>
    <mergeCell ref="A2:I2"/>
    <mergeCell ref="A3:I3"/>
    <mergeCell ref="A4:I4"/>
    <mergeCell ref="C7:F7"/>
    <mergeCell ref="F8:F9"/>
    <mergeCell ref="G7:I7"/>
    <mergeCell ref="G8:H8"/>
    <mergeCell ref="I8:I9"/>
    <mergeCell ref="C8:E8"/>
    <mergeCell ref="I12:I15"/>
    <mergeCell ref="I17:I18"/>
    <mergeCell ref="I20:I32"/>
  </mergeCells>
  <phoneticPr fontId="1" type="noConversion"/>
  <printOptions horizontalCentered="1" verticalCentered="1"/>
  <pageMargins left="0.39370078740157483" right="0.39370078740157483" top="0.39370078740157483" bottom="0.39370078740157483" header="0.39370078740157483" footer="0.27559055118110237"/>
  <pageSetup paperSize="9" scale="56" fitToHeight="2" orientation="landscape" blackAndWhite="1" horizontalDpi="300" r:id="rId1"/>
  <headerFooter alignWithMargins="0"/>
  <rowBreaks count="2" manualBreakCount="2">
    <brk id="58" max="7" man="1"/>
    <brk id="10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45" sqref="F45"/>
    </sheetView>
  </sheetViews>
  <sheetFormatPr defaultRowHeight="12.75" x14ac:dyDescent="0.2"/>
  <cols>
    <col min="1" max="1" width="4.5703125" style="1" customWidth="1"/>
    <col min="2" max="2" width="22.85546875" style="1" customWidth="1"/>
    <col min="3" max="5" width="16.42578125" style="1" customWidth="1"/>
    <col min="6" max="6" width="50" style="1" customWidth="1"/>
    <col min="7" max="7" width="14.7109375" style="1" hidden="1" customWidth="1"/>
    <col min="8" max="8" width="18.28515625" style="1" customWidth="1"/>
    <col min="9" max="9" width="51.7109375" style="1" customWidth="1"/>
    <col min="10" max="11" width="9.140625" style="92"/>
    <col min="12" max="16384" width="9.140625" style="1"/>
  </cols>
  <sheetData>
    <row r="1" spans="1:11" s="156" customFormat="1" x14ac:dyDescent="0.2">
      <c r="A1" s="299"/>
      <c r="B1" s="299"/>
      <c r="J1" s="158"/>
      <c r="K1" s="158"/>
    </row>
    <row r="2" spans="1:11" s="156" customFormat="1" ht="15.75" customHeight="1" x14ac:dyDescent="0.25">
      <c r="A2" s="300" t="s">
        <v>56</v>
      </c>
      <c r="B2" s="300"/>
      <c r="C2" s="300"/>
      <c r="D2" s="300"/>
      <c r="E2" s="300"/>
      <c r="F2" s="300"/>
      <c r="G2" s="300"/>
      <c r="H2" s="300"/>
      <c r="I2" s="300"/>
      <c r="J2" s="158"/>
      <c r="K2" s="158"/>
    </row>
    <row r="3" spans="1:11" s="156" customFormat="1" ht="15.75" x14ac:dyDescent="0.25">
      <c r="A3" s="301" t="s">
        <v>61</v>
      </c>
      <c r="B3" s="301"/>
      <c r="C3" s="301"/>
      <c r="D3" s="301"/>
      <c r="E3" s="301"/>
      <c r="F3" s="301"/>
      <c r="G3" s="301"/>
      <c r="H3" s="301"/>
      <c r="I3" s="301"/>
      <c r="J3" s="158"/>
      <c r="K3" s="158"/>
    </row>
    <row r="4" spans="1:11" s="156" customFormat="1" ht="15.75" x14ac:dyDescent="0.25">
      <c r="A4" s="301" t="s">
        <v>132</v>
      </c>
      <c r="B4" s="301"/>
      <c r="C4" s="301"/>
      <c r="D4" s="301"/>
      <c r="E4" s="301"/>
      <c r="F4" s="301"/>
      <c r="G4" s="301"/>
      <c r="H4" s="301"/>
      <c r="I4" s="301"/>
      <c r="J4" s="158"/>
      <c r="K4" s="158"/>
    </row>
    <row r="5" spans="1:11" s="156" customFormat="1" ht="15.75" customHeight="1" x14ac:dyDescent="0.2">
      <c r="A5" s="155"/>
      <c r="B5" s="155"/>
      <c r="I5" s="157"/>
      <c r="J5" s="158"/>
      <c r="K5" s="158"/>
    </row>
    <row r="6" spans="1:11" s="156" customFormat="1" ht="15.75" customHeight="1" x14ac:dyDescent="0.2">
      <c r="A6" s="155"/>
      <c r="B6" s="155"/>
      <c r="I6" s="157" t="s">
        <v>44</v>
      </c>
      <c r="J6" s="158"/>
      <c r="K6" s="158"/>
    </row>
    <row r="7" spans="1:11" ht="21" customHeight="1" x14ac:dyDescent="0.2">
      <c r="A7" s="266" t="s">
        <v>0</v>
      </c>
      <c r="B7" s="266" t="s">
        <v>42</v>
      </c>
      <c r="C7" s="274" t="s">
        <v>83</v>
      </c>
      <c r="D7" s="275"/>
      <c r="E7" s="275"/>
      <c r="F7" s="276"/>
      <c r="G7" s="274" t="s">
        <v>130</v>
      </c>
      <c r="H7" s="275"/>
      <c r="I7" s="276"/>
    </row>
    <row r="8" spans="1:11" ht="42.75" customHeight="1" x14ac:dyDescent="0.2">
      <c r="A8" s="267"/>
      <c r="B8" s="267"/>
      <c r="C8" s="277" t="s">
        <v>58</v>
      </c>
      <c r="D8" s="278"/>
      <c r="E8" s="279"/>
      <c r="F8" s="266" t="s">
        <v>62</v>
      </c>
      <c r="G8" s="277" t="s">
        <v>58</v>
      </c>
      <c r="H8" s="279"/>
      <c r="I8" s="266" t="s">
        <v>62</v>
      </c>
    </row>
    <row r="9" spans="1:11" ht="25.5" customHeight="1" x14ac:dyDescent="0.2">
      <c r="A9" s="268"/>
      <c r="B9" s="268"/>
      <c r="C9" s="20" t="s">
        <v>52</v>
      </c>
      <c r="D9" s="147" t="s">
        <v>162</v>
      </c>
      <c r="E9" s="20" t="s">
        <v>164</v>
      </c>
      <c r="F9" s="268"/>
      <c r="G9" s="20" t="s">
        <v>163</v>
      </c>
      <c r="H9" s="147" t="s">
        <v>165</v>
      </c>
      <c r="I9" s="268"/>
    </row>
    <row r="10" spans="1:11" ht="15" x14ac:dyDescent="0.2">
      <c r="A10" s="29">
        <v>1</v>
      </c>
      <c r="B10" s="30">
        <f>A10+1</f>
        <v>2</v>
      </c>
      <c r="C10" s="30">
        <f t="shared" ref="C10" si="0">B10+1</f>
        <v>3</v>
      </c>
      <c r="D10" s="30">
        <f t="shared" ref="D10" si="1">C10+1</f>
        <v>4</v>
      </c>
      <c r="E10" s="30">
        <f t="shared" ref="E10:I10" si="2">D10+1</f>
        <v>5</v>
      </c>
      <c r="F10" s="31">
        <v>6</v>
      </c>
      <c r="G10" s="30">
        <f t="shared" si="2"/>
        <v>7</v>
      </c>
      <c r="H10" s="30">
        <v>7</v>
      </c>
      <c r="I10" s="31">
        <f t="shared" si="2"/>
        <v>8</v>
      </c>
    </row>
    <row r="11" spans="1:11" ht="16.5" customHeight="1" x14ac:dyDescent="0.25">
      <c r="A11" s="14">
        <v>1</v>
      </c>
      <c r="B11" s="86" t="s">
        <v>74</v>
      </c>
      <c r="C11" s="15"/>
      <c r="D11" s="15"/>
      <c r="E11" s="15"/>
      <c r="F11" s="13"/>
      <c r="G11" s="15"/>
      <c r="H11" s="239"/>
      <c r="I11" s="130"/>
    </row>
    <row r="12" spans="1:11" ht="48.75" customHeight="1" x14ac:dyDescent="0.25">
      <c r="A12" s="16"/>
      <c r="B12" s="28" t="s">
        <v>1</v>
      </c>
      <c r="C12" s="148">
        <f>[3]ГВС!E12</f>
        <v>279.66000000000003</v>
      </c>
      <c r="D12" s="148">
        <f>[3]ГВС!F12</f>
        <v>290.85000000000002</v>
      </c>
      <c r="E12" s="230">
        <f>[4]ГВС!$E12</f>
        <v>311.20999999999998</v>
      </c>
      <c r="F12" s="150" t="s">
        <v>122</v>
      </c>
      <c r="G12" s="230">
        <f>[4]ГВС!$E12</f>
        <v>311.20999999999998</v>
      </c>
      <c r="H12" s="230">
        <f>[4]ГВС!$F12</f>
        <v>311.20999999999998</v>
      </c>
      <c r="I12" s="224" t="s">
        <v>140</v>
      </c>
      <c r="J12" s="96" t="e">
        <f>C12/#REF!*100</f>
        <v>#REF!</v>
      </c>
      <c r="K12" s="96" t="e">
        <f>D12/#REF!*100</f>
        <v>#REF!</v>
      </c>
    </row>
    <row r="13" spans="1:11" ht="14.25" customHeight="1" x14ac:dyDescent="0.25">
      <c r="A13" s="7">
        <v>2</v>
      </c>
      <c r="B13" s="5" t="s">
        <v>47</v>
      </c>
      <c r="C13" s="12"/>
      <c r="D13" s="131"/>
      <c r="E13" s="241">
        <f>[4]ГВС!$E13</f>
        <v>0</v>
      </c>
      <c r="F13" s="132"/>
      <c r="G13" s="241">
        <f>[4]ГВС!$E13</f>
        <v>0</v>
      </c>
      <c r="H13" s="241">
        <f>[4]ГВС!$F13</f>
        <v>0</v>
      </c>
      <c r="I13" s="132"/>
      <c r="J13" s="96"/>
      <c r="K13" s="96"/>
    </row>
    <row r="14" spans="1:11" s="2" customFormat="1" ht="28.5" customHeight="1" x14ac:dyDescent="0.2">
      <c r="A14" s="159"/>
      <c r="B14" s="202" t="s">
        <v>40</v>
      </c>
      <c r="C14" s="191">
        <f>[3]ГВС!E14</f>
        <v>216.89</v>
      </c>
      <c r="D14" s="191">
        <f>[3]ГВС!F14</f>
        <v>225.57</v>
      </c>
      <c r="E14" s="231">
        <f>[4]ГВС!$E14</f>
        <v>241.36</v>
      </c>
      <c r="F14" s="163" t="s">
        <v>114</v>
      </c>
      <c r="G14" s="231">
        <f>[4]ГВС!$E14</f>
        <v>241.36</v>
      </c>
      <c r="H14" s="231">
        <f>[4]ГВС!$F14</f>
        <v>241.36</v>
      </c>
      <c r="I14" s="163" t="s">
        <v>141</v>
      </c>
      <c r="J14" s="96" t="e">
        <f>C14/#REF!*100</f>
        <v>#REF!</v>
      </c>
      <c r="K14" s="96" t="e">
        <f>D14/#REF!*100</f>
        <v>#REF!</v>
      </c>
    </row>
    <row r="15" spans="1:11" s="2" customFormat="1" ht="21" hidden="1" customHeight="1" x14ac:dyDescent="0.2">
      <c r="A15" s="9"/>
      <c r="B15" s="178" t="s">
        <v>89</v>
      </c>
      <c r="C15" s="187" t="s">
        <v>82</v>
      </c>
      <c r="D15" s="187" t="s">
        <v>82</v>
      </c>
      <c r="E15" s="232" t="str">
        <f>[4]ГВС!$E15</f>
        <v xml:space="preserve"> - </v>
      </c>
      <c r="F15" s="160"/>
      <c r="G15" s="232" t="str">
        <f>[4]ГВС!$E15</f>
        <v xml:space="preserve"> - </v>
      </c>
      <c r="H15" s="232" t="str">
        <f>[4]ГВС!$F15</f>
        <v xml:space="preserve"> - </v>
      </c>
      <c r="I15" s="160"/>
      <c r="J15" s="96"/>
      <c r="K15" s="96"/>
    </row>
    <row r="16" spans="1:11" s="2" customFormat="1" ht="21" hidden="1" customHeight="1" x14ac:dyDescent="0.2">
      <c r="A16" s="9"/>
      <c r="B16" s="178" t="s">
        <v>90</v>
      </c>
      <c r="C16" s="187" t="s">
        <v>82</v>
      </c>
      <c r="D16" s="187" t="s">
        <v>82</v>
      </c>
      <c r="E16" s="232">
        <f>[4]ГВС!$E16</f>
        <v>0</v>
      </c>
      <c r="F16" s="160"/>
      <c r="G16" s="232">
        <f>[4]ГВС!$E16</f>
        <v>0</v>
      </c>
      <c r="H16" s="232">
        <f>[4]ГВС!$F16</f>
        <v>0</v>
      </c>
      <c r="I16" s="160"/>
      <c r="J16" s="96"/>
      <c r="K16" s="96"/>
    </row>
    <row r="17" spans="1:11" s="2" customFormat="1" ht="33" customHeight="1" x14ac:dyDescent="0.2">
      <c r="A17" s="9"/>
      <c r="B17" s="178" t="s">
        <v>55</v>
      </c>
      <c r="C17" s="187">
        <f>[3]ГВС!E17</f>
        <v>300.2</v>
      </c>
      <c r="D17" s="187">
        <f>[3]ГВС!F17</f>
        <v>312.20999999999998</v>
      </c>
      <c r="E17" s="232">
        <f>[4]ГВС!$E17</f>
        <v>334.06</v>
      </c>
      <c r="F17" s="164" t="s">
        <v>86</v>
      </c>
      <c r="G17" s="232">
        <f>[4]ГВС!$E17</f>
        <v>334.06</v>
      </c>
      <c r="H17" s="232">
        <f>[4]ГВС!$F17</f>
        <v>334.06</v>
      </c>
      <c r="I17" s="228" t="s">
        <v>151</v>
      </c>
      <c r="J17" s="96" t="e">
        <f>C17/#REF!*100</f>
        <v>#REF!</v>
      </c>
      <c r="K17" s="96" t="e">
        <f>D17/#REF!*100</f>
        <v>#REF!</v>
      </c>
    </row>
    <row r="18" spans="1:11" s="2" customFormat="1" ht="14.25" hidden="1" customHeight="1" x14ac:dyDescent="0.2">
      <c r="A18" s="9"/>
      <c r="B18" s="178" t="s">
        <v>91</v>
      </c>
      <c r="C18" s="187" t="s">
        <v>82</v>
      </c>
      <c r="D18" s="187" t="s">
        <v>82</v>
      </c>
      <c r="E18" s="232">
        <f>[4]ГВС!$E18</f>
        <v>0</v>
      </c>
      <c r="F18" s="160"/>
      <c r="G18" s="232">
        <f>[4]ГВС!$E18</f>
        <v>0</v>
      </c>
      <c r="H18" s="232">
        <f>[4]ГВС!$F18</f>
        <v>0</v>
      </c>
      <c r="I18" s="160"/>
      <c r="J18" s="96"/>
      <c r="K18" s="96"/>
    </row>
    <row r="19" spans="1:11" s="2" customFormat="1" ht="30" customHeight="1" x14ac:dyDescent="0.2">
      <c r="A19" s="6"/>
      <c r="B19" s="178" t="s">
        <v>10</v>
      </c>
      <c r="C19" s="161">
        <f>[3]ГВС!E19</f>
        <v>249.88</v>
      </c>
      <c r="D19" s="161">
        <f>[3]ГВС!F19</f>
        <v>259.88</v>
      </c>
      <c r="E19" s="232">
        <f>[4]ГВС!$E19</f>
        <v>278.07</v>
      </c>
      <c r="F19" s="164" t="s">
        <v>114</v>
      </c>
      <c r="G19" s="232">
        <f>[4]ГВС!$E19</f>
        <v>278.07</v>
      </c>
      <c r="H19" s="232">
        <f>[4]ГВС!$F19</f>
        <v>278.07</v>
      </c>
      <c r="I19" s="228" t="s">
        <v>141</v>
      </c>
      <c r="J19" s="96" t="e">
        <f>C19/#REF!*100</f>
        <v>#REF!</v>
      </c>
      <c r="K19" s="96" t="e">
        <f>D19/#REF!*100</f>
        <v>#REF!</v>
      </c>
    </row>
    <row r="20" spans="1:11" s="2" customFormat="1" ht="14.25" customHeight="1" x14ac:dyDescent="0.2">
      <c r="A20" s="9"/>
      <c r="B20" s="178" t="s">
        <v>11</v>
      </c>
      <c r="C20" s="187">
        <f>[3]ГВС!E20</f>
        <v>274.56</v>
      </c>
      <c r="D20" s="187">
        <f>[3]ГВС!F20</f>
        <v>285.54000000000002</v>
      </c>
      <c r="E20" s="232">
        <f>[4]ГВС!$E20</f>
        <v>305.52999999999997</v>
      </c>
      <c r="F20" s="297" t="s">
        <v>86</v>
      </c>
      <c r="G20" s="232">
        <f>[4]ГВС!$E20</f>
        <v>305.52999999999997</v>
      </c>
      <c r="H20" s="232">
        <f>[4]ГВС!$F20</f>
        <v>305.52999999999997</v>
      </c>
      <c r="I20" s="297" t="s">
        <v>151</v>
      </c>
      <c r="J20" s="96" t="e">
        <f>C20/#REF!*100</f>
        <v>#REF!</v>
      </c>
      <c r="K20" s="96" t="e">
        <f>D20/#REF!*100</f>
        <v>#REF!</v>
      </c>
    </row>
    <row r="21" spans="1:11" s="2" customFormat="1" ht="14.25" customHeight="1" x14ac:dyDescent="0.2">
      <c r="A21" s="9"/>
      <c r="B21" s="178" t="s">
        <v>12</v>
      </c>
      <c r="C21" s="187">
        <f>[3]ГВС!E21</f>
        <v>276.79000000000002</v>
      </c>
      <c r="D21" s="187">
        <f>[3]ГВС!F21</f>
        <v>287.86</v>
      </c>
      <c r="E21" s="232">
        <f>[4]ГВС!$E21</f>
        <v>308.01</v>
      </c>
      <c r="F21" s="295"/>
      <c r="G21" s="232">
        <f>[4]ГВС!$E21</f>
        <v>308.01</v>
      </c>
      <c r="H21" s="232">
        <f>[4]ГВС!$F21</f>
        <v>308.01</v>
      </c>
      <c r="I21" s="295"/>
      <c r="J21" s="96" t="e">
        <f>C21/#REF!*100</f>
        <v>#REF!</v>
      </c>
      <c r="K21" s="96" t="e">
        <f>D21/#REF!*100</f>
        <v>#REF!</v>
      </c>
    </row>
    <row r="22" spans="1:11" s="2" customFormat="1" ht="14.25" customHeight="1" x14ac:dyDescent="0.2">
      <c r="A22" s="153"/>
      <c r="B22" s="197" t="s">
        <v>13</v>
      </c>
      <c r="C22" s="209">
        <f>[3]ГВС!E22</f>
        <v>228.71</v>
      </c>
      <c r="D22" s="209">
        <f>[3]ГВС!F22</f>
        <v>237.86</v>
      </c>
      <c r="E22" s="233">
        <f>[4]ГВС!$E22</f>
        <v>254.51</v>
      </c>
      <c r="F22" s="296"/>
      <c r="G22" s="233">
        <f>[4]ГВС!$E22</f>
        <v>254.51</v>
      </c>
      <c r="H22" s="233">
        <f>[4]ГВС!$F22</f>
        <v>254.51</v>
      </c>
      <c r="I22" s="296"/>
      <c r="J22" s="96" t="e">
        <f>C22/#REF!*100</f>
        <v>#REF!</v>
      </c>
      <c r="K22" s="96" t="e">
        <f>D22/#REF!*100</f>
        <v>#REF!</v>
      </c>
    </row>
    <row r="23" spans="1:11" s="2" customFormat="1" ht="14.25" customHeight="1" x14ac:dyDescent="0.25">
      <c r="A23" s="7">
        <v>3</v>
      </c>
      <c r="B23" s="5" t="s">
        <v>48</v>
      </c>
      <c r="C23" s="18"/>
      <c r="D23" s="133"/>
      <c r="E23" s="241">
        <f>[4]ГВС!$E23</f>
        <v>0</v>
      </c>
      <c r="F23" s="240"/>
      <c r="G23" s="241">
        <f>[4]ГВС!$E23</f>
        <v>0</v>
      </c>
      <c r="H23" s="241">
        <f>[4]ГВС!$F23</f>
        <v>0</v>
      </c>
      <c r="I23" s="240"/>
      <c r="J23" s="96"/>
      <c r="K23" s="96"/>
    </row>
    <row r="24" spans="1:11" s="2" customFormat="1" ht="51.75" customHeight="1" x14ac:dyDescent="0.2">
      <c r="A24" s="210"/>
      <c r="B24" s="211" t="s">
        <v>35</v>
      </c>
      <c r="C24" s="94">
        <f>[3]ГВС!E24</f>
        <v>98.65</v>
      </c>
      <c r="D24" s="94">
        <f>[3]ГВС!F24</f>
        <v>102.6</v>
      </c>
      <c r="E24" s="234">
        <f>[4]ГВС!$E24</f>
        <v>109.78</v>
      </c>
      <c r="F24" s="163" t="s">
        <v>128</v>
      </c>
      <c r="G24" s="234">
        <f>[4]ГВС!$E24</f>
        <v>109.78</v>
      </c>
      <c r="H24" s="234">
        <f>[4]ГВС!$F24</f>
        <v>109.78</v>
      </c>
      <c r="I24" s="226" t="s">
        <v>144</v>
      </c>
      <c r="J24" s="96" t="e">
        <f>C24/#REF!*100</f>
        <v>#REF!</v>
      </c>
      <c r="K24" s="96" t="e">
        <f>D24/#REF!*100</f>
        <v>#REF!</v>
      </c>
    </row>
    <row r="25" spans="1:11" s="2" customFormat="1" ht="14.25" customHeight="1" x14ac:dyDescent="0.2">
      <c r="A25" s="210"/>
      <c r="B25" s="211" t="s">
        <v>38</v>
      </c>
      <c r="C25" s="94">
        <f>[3]ГВС!E25</f>
        <v>284.48</v>
      </c>
      <c r="D25" s="94">
        <f>[3]ГВС!F25</f>
        <v>295.86</v>
      </c>
      <c r="E25" s="234">
        <f>[4]ГВС!$E25</f>
        <v>316.57</v>
      </c>
      <c r="F25" s="295" t="s">
        <v>129</v>
      </c>
      <c r="G25" s="234">
        <f>[4]ГВС!$E25</f>
        <v>316.57</v>
      </c>
      <c r="H25" s="234">
        <f>[4]ГВС!$F25</f>
        <v>316.57</v>
      </c>
      <c r="I25" s="297" t="s">
        <v>152</v>
      </c>
      <c r="J25" s="96" t="e">
        <f>C25/#REF!*100</f>
        <v>#REF!</v>
      </c>
      <c r="K25" s="96" t="e">
        <f>D25/#REF!*100</f>
        <v>#REF!</v>
      </c>
    </row>
    <row r="26" spans="1:11" s="2" customFormat="1" ht="14.25" customHeight="1" x14ac:dyDescent="0.2">
      <c r="A26" s="212"/>
      <c r="B26" s="178" t="s">
        <v>36</v>
      </c>
      <c r="C26" s="94">
        <f>[3]ГВС!E26</f>
        <v>306.18</v>
      </c>
      <c r="D26" s="94">
        <f>[3]ГВС!F26</f>
        <v>318.43</v>
      </c>
      <c r="E26" s="232">
        <f>[4]ГВС!$E26</f>
        <v>340.72</v>
      </c>
      <c r="F26" s="295"/>
      <c r="G26" s="232">
        <f>[4]ГВС!$E26</f>
        <v>340.72</v>
      </c>
      <c r="H26" s="232">
        <f>[4]ГВС!$F26</f>
        <v>340.72</v>
      </c>
      <c r="I26" s="295"/>
      <c r="J26" s="96" t="e">
        <f>C26/#REF!*100</f>
        <v>#REF!</v>
      </c>
      <c r="K26" s="96" t="e">
        <f>D26/#REF!*100</f>
        <v>#REF!</v>
      </c>
    </row>
    <row r="27" spans="1:11" s="2" customFormat="1" ht="14.25" customHeight="1" x14ac:dyDescent="0.2">
      <c r="A27" s="212"/>
      <c r="B27" s="178" t="s">
        <v>39</v>
      </c>
      <c r="C27" s="94">
        <f>[3]ГВС!E27</f>
        <v>232.47</v>
      </c>
      <c r="D27" s="94">
        <f>[3]ГВС!F27</f>
        <v>241.77</v>
      </c>
      <c r="E27" s="232">
        <f>[4]ГВС!$E27</f>
        <v>258.69</v>
      </c>
      <c r="F27" s="296"/>
      <c r="G27" s="232">
        <f>[4]ГВС!$E27</f>
        <v>258.69</v>
      </c>
      <c r="H27" s="232">
        <f>[4]ГВС!$F27</f>
        <v>258.69</v>
      </c>
      <c r="I27" s="296"/>
      <c r="J27" s="96" t="e">
        <f>C27/#REF!*100</f>
        <v>#REF!</v>
      </c>
      <c r="K27" s="96" t="e">
        <f>D27/#REF!*100</f>
        <v>#REF!</v>
      </c>
    </row>
    <row r="28" spans="1:11" ht="30" customHeight="1" x14ac:dyDescent="0.25">
      <c r="A28" s="7">
        <v>4</v>
      </c>
      <c r="B28" s="5" t="s">
        <v>75</v>
      </c>
      <c r="C28" s="18"/>
      <c r="D28" s="133"/>
      <c r="E28" s="241">
        <f>[4]ГВС!$E28</f>
        <v>0</v>
      </c>
      <c r="F28" s="240"/>
      <c r="G28" s="241">
        <f>[4]ГВС!$E28</f>
        <v>0</v>
      </c>
      <c r="H28" s="241">
        <f>[4]ГВС!$F28</f>
        <v>0</v>
      </c>
      <c r="I28" s="240"/>
      <c r="J28" s="96"/>
      <c r="K28" s="96"/>
    </row>
    <row r="29" spans="1:11" ht="33" customHeight="1" x14ac:dyDescent="0.2">
      <c r="A29" s="11"/>
      <c r="B29" s="202" t="s">
        <v>14</v>
      </c>
      <c r="C29" s="45">
        <f>[3]ГВС!E29</f>
        <v>289.08</v>
      </c>
      <c r="D29" s="45">
        <f>[3]ГВС!F29</f>
        <v>300.64</v>
      </c>
      <c r="E29" s="231">
        <f>[4]ГВС!$E29</f>
        <v>321.68</v>
      </c>
      <c r="F29" s="255" t="s">
        <v>120</v>
      </c>
      <c r="G29" s="231">
        <f>[4]ГВС!$E29</f>
        <v>321.68</v>
      </c>
      <c r="H29" s="231">
        <f>[4]ГВС!$F29</f>
        <v>321.68</v>
      </c>
      <c r="I29" s="228" t="s">
        <v>157</v>
      </c>
      <c r="J29" s="96" t="e">
        <f>C29/#REF!*100</f>
        <v>#REF!</v>
      </c>
      <c r="K29" s="96" t="e">
        <f>D29/#REF!*100</f>
        <v>#REF!</v>
      </c>
    </row>
    <row r="30" spans="1:11" ht="39" customHeight="1" x14ac:dyDescent="0.2">
      <c r="A30" s="9"/>
      <c r="B30" s="178" t="s">
        <v>15</v>
      </c>
      <c r="C30" s="101">
        <f>[3]ГВС!E30</f>
        <v>208.88</v>
      </c>
      <c r="D30" s="101">
        <f>[3]ГВС!F30</f>
        <v>217.24</v>
      </c>
      <c r="E30" s="232">
        <f>[4]ГВС!$E30</f>
        <v>232.45</v>
      </c>
      <c r="F30" s="251" t="s">
        <v>119</v>
      </c>
      <c r="G30" s="232">
        <f>[4]ГВС!$E30</f>
        <v>232.45</v>
      </c>
      <c r="H30" s="232">
        <f>[4]ГВС!$F30</f>
        <v>232.45</v>
      </c>
      <c r="I30" s="227" t="s">
        <v>145</v>
      </c>
      <c r="J30" s="96"/>
      <c r="K30" s="96"/>
    </row>
    <row r="31" spans="1:11" s="2" customFormat="1" ht="33" customHeight="1" x14ac:dyDescent="0.2">
      <c r="A31" s="9"/>
      <c r="B31" s="178" t="s">
        <v>17</v>
      </c>
      <c r="C31" s="27">
        <f>[3]ГВС!E31</f>
        <v>246.08</v>
      </c>
      <c r="D31" s="27">
        <f>[3]ГВС!F31</f>
        <v>255.92</v>
      </c>
      <c r="E31" s="232">
        <f>[4]ГВС!$E31</f>
        <v>273.83</v>
      </c>
      <c r="F31" s="297" t="s">
        <v>120</v>
      </c>
      <c r="G31" s="232">
        <f>[4]ГВС!$E31</f>
        <v>273.83</v>
      </c>
      <c r="H31" s="232">
        <f>[4]ГВС!$F31</f>
        <v>273.83</v>
      </c>
      <c r="I31" s="297" t="s">
        <v>157</v>
      </c>
      <c r="J31" s="96" t="e">
        <f>C31/#REF!*100</f>
        <v>#REF!</v>
      </c>
      <c r="K31" s="96" t="e">
        <f>D31/#REF!*100</f>
        <v>#REF!</v>
      </c>
    </row>
    <row r="32" spans="1:11" s="2" customFormat="1" ht="14.25" customHeight="1" x14ac:dyDescent="0.2">
      <c r="A32" s="9"/>
      <c r="B32" s="178" t="s">
        <v>18</v>
      </c>
      <c r="C32" s="27">
        <f>[3]ГВС!E32</f>
        <v>200.37</v>
      </c>
      <c r="D32" s="27">
        <f>[3]ГВС!F32</f>
        <v>208.38</v>
      </c>
      <c r="E32" s="232">
        <f>[4]ГВС!$E32</f>
        <v>222.97</v>
      </c>
      <c r="F32" s="295"/>
      <c r="G32" s="232">
        <f>[4]ГВС!$E32</f>
        <v>222.97</v>
      </c>
      <c r="H32" s="232">
        <f>[4]ГВС!$F32</f>
        <v>222.97</v>
      </c>
      <c r="I32" s="295"/>
      <c r="J32" s="96" t="e">
        <f>C32/#REF!*100</f>
        <v>#REF!</v>
      </c>
      <c r="K32" s="96" t="e">
        <f>D32/#REF!*100</f>
        <v>#REF!</v>
      </c>
    </row>
    <row r="33" spans="1:11" ht="14.25" customHeight="1" x14ac:dyDescent="0.2">
      <c r="A33" s="9"/>
      <c r="B33" s="178" t="s">
        <v>46</v>
      </c>
      <c r="C33" s="27">
        <f>[3]ГВС!E33</f>
        <v>201.84</v>
      </c>
      <c r="D33" s="27">
        <f>[3]ГВС!F33</f>
        <v>209.91</v>
      </c>
      <c r="E33" s="232">
        <f>[4]ГВС!$E33</f>
        <v>224.6</v>
      </c>
      <c r="F33" s="298"/>
      <c r="G33" s="232">
        <f>[4]ГВС!$E33</f>
        <v>224.6</v>
      </c>
      <c r="H33" s="232">
        <f>[4]ГВС!$F33</f>
        <v>224.6</v>
      </c>
      <c r="I33" s="298"/>
      <c r="J33" s="96" t="e">
        <f>C33/#REF!*100</f>
        <v>#REF!</v>
      </c>
      <c r="K33" s="96" t="e">
        <f>D33/#REF!*100</f>
        <v>#REF!</v>
      </c>
    </row>
    <row r="34" spans="1:11" ht="36" customHeight="1" x14ac:dyDescent="0.2">
      <c r="A34" s="153"/>
      <c r="B34" s="197" t="s">
        <v>45</v>
      </c>
      <c r="C34" s="44">
        <f>[3]ГВС!E34</f>
        <v>184.34</v>
      </c>
      <c r="D34" s="44">
        <f>[3]ГВС!F34</f>
        <v>191.71</v>
      </c>
      <c r="E34" s="233">
        <f>[4]ГВС!$E34</f>
        <v>205.13</v>
      </c>
      <c r="F34" s="208" t="s">
        <v>106</v>
      </c>
      <c r="G34" s="233">
        <f>[4]ГВС!$E34</f>
        <v>205.13</v>
      </c>
      <c r="H34" s="233">
        <f>[4]ГВС!$F34</f>
        <v>205.13</v>
      </c>
      <c r="I34" s="189" t="s">
        <v>161</v>
      </c>
      <c r="J34" s="96" t="e">
        <f>C34/#REF!*100</f>
        <v>#REF!</v>
      </c>
      <c r="K34" s="96" t="e">
        <f>D34/#REF!*100</f>
        <v>#REF!</v>
      </c>
    </row>
    <row r="35" spans="1:11" ht="30.75" customHeight="1" x14ac:dyDescent="0.25">
      <c r="A35" s="7">
        <v>5</v>
      </c>
      <c r="B35" s="5" t="s">
        <v>76</v>
      </c>
      <c r="C35" s="18"/>
      <c r="D35" s="133"/>
      <c r="E35" s="241">
        <f>[4]ГВС!$E35</f>
        <v>0</v>
      </c>
      <c r="F35" s="240"/>
      <c r="G35" s="241">
        <f>[4]ГВС!$E35</f>
        <v>0</v>
      </c>
      <c r="H35" s="241">
        <f>[4]ГВС!$F35</f>
        <v>0</v>
      </c>
      <c r="I35" s="240"/>
      <c r="J35" s="96"/>
      <c r="K35" s="96"/>
    </row>
    <row r="36" spans="1:11" ht="14.25" customHeight="1" x14ac:dyDescent="0.2">
      <c r="A36" s="10"/>
      <c r="B36" s="22" t="s">
        <v>19</v>
      </c>
      <c r="C36" s="103">
        <f>[3]ГВС!E36</f>
        <v>225.3</v>
      </c>
      <c r="D36" s="103">
        <f>[3]ГВС!F36</f>
        <v>234.31</v>
      </c>
      <c r="E36" s="235">
        <f>[4]ГВС!$E36</f>
        <v>250.71</v>
      </c>
      <c r="F36" s="294" t="s">
        <v>85</v>
      </c>
      <c r="G36" s="235">
        <f>[4]ГВС!$E36</f>
        <v>250.71</v>
      </c>
      <c r="H36" s="235">
        <f>[4]ГВС!$F36</f>
        <v>250.71</v>
      </c>
      <c r="I36" s="294" t="s">
        <v>158</v>
      </c>
      <c r="J36" s="96" t="e">
        <f>C36/#REF!*100</f>
        <v>#REF!</v>
      </c>
      <c r="K36" s="96" t="e">
        <f>D36/#REF!*100</f>
        <v>#REF!</v>
      </c>
    </row>
    <row r="37" spans="1:11" s="2" customFormat="1" ht="14.25" hidden="1" customHeight="1" x14ac:dyDescent="0.2">
      <c r="A37" s="9"/>
      <c r="B37" s="25" t="s">
        <v>20</v>
      </c>
      <c r="C37" s="103" t="s">
        <v>82</v>
      </c>
      <c r="D37" s="103" t="s">
        <v>82</v>
      </c>
      <c r="E37" s="236">
        <f>[4]ГВС!$E37</f>
        <v>0</v>
      </c>
      <c r="F37" s="295"/>
      <c r="G37" s="236">
        <f>[4]ГВС!$E37</f>
        <v>0</v>
      </c>
      <c r="H37" s="236">
        <f>[4]ГВС!$F37</f>
        <v>0</v>
      </c>
      <c r="I37" s="295"/>
      <c r="J37" s="96" t="e">
        <f>C37/#REF!*100</f>
        <v>#VALUE!</v>
      </c>
      <c r="K37" s="96" t="e">
        <f>D37/#REF!*100</f>
        <v>#VALUE!</v>
      </c>
    </row>
    <row r="38" spans="1:11" s="2" customFormat="1" ht="14.25" customHeight="1" x14ac:dyDescent="0.2">
      <c r="A38" s="9"/>
      <c r="B38" s="25" t="s">
        <v>21</v>
      </c>
      <c r="C38" s="103">
        <f>[3]ГВС!E38</f>
        <v>228.12</v>
      </c>
      <c r="D38" s="103">
        <f>[3]ГВС!F38</f>
        <v>237.24</v>
      </c>
      <c r="E38" s="236">
        <f>[4]ГВС!$E38</f>
        <v>253.85</v>
      </c>
      <c r="F38" s="295"/>
      <c r="G38" s="236">
        <f>[4]ГВС!$E38</f>
        <v>253.85</v>
      </c>
      <c r="H38" s="236">
        <f>[4]ГВС!$F38</f>
        <v>253.85</v>
      </c>
      <c r="I38" s="295"/>
      <c r="J38" s="96" t="e">
        <f>C38/#REF!*100</f>
        <v>#REF!</v>
      </c>
      <c r="K38" s="96" t="e">
        <f>D38/#REF!*100</f>
        <v>#REF!</v>
      </c>
    </row>
    <row r="39" spans="1:11" s="2" customFormat="1" ht="14.25" customHeight="1" x14ac:dyDescent="0.2">
      <c r="A39" s="9"/>
      <c r="B39" s="25" t="s">
        <v>22</v>
      </c>
      <c r="C39" s="103">
        <f>[3]ГВС!E39</f>
        <v>212.14</v>
      </c>
      <c r="D39" s="103">
        <f>[3]ГВС!F39</f>
        <v>220.63</v>
      </c>
      <c r="E39" s="236">
        <f>[4]ГВС!$E39</f>
        <v>236.07</v>
      </c>
      <c r="F39" s="296"/>
      <c r="G39" s="236">
        <f>[4]ГВС!$E39</f>
        <v>236.07</v>
      </c>
      <c r="H39" s="236">
        <f>[4]ГВС!$F39</f>
        <v>236.07</v>
      </c>
      <c r="I39" s="296"/>
      <c r="J39" s="96" t="e">
        <f>C39/#REF!*100</f>
        <v>#REF!</v>
      </c>
      <c r="K39" s="96" t="e">
        <f>D39/#REF!*100</f>
        <v>#REF!</v>
      </c>
    </row>
    <row r="40" spans="1:11" ht="17.25" customHeight="1" x14ac:dyDescent="0.25">
      <c r="A40" s="7">
        <v>6</v>
      </c>
      <c r="B40" s="5" t="s">
        <v>78</v>
      </c>
      <c r="C40" s="18"/>
      <c r="D40" s="133"/>
      <c r="E40" s="241">
        <f>[4]ГВС!$E40</f>
        <v>0</v>
      </c>
      <c r="F40" s="240"/>
      <c r="G40" s="241">
        <f>[4]ГВС!$E40</f>
        <v>0</v>
      </c>
      <c r="H40" s="241">
        <f>[4]ГВС!$F40</f>
        <v>0</v>
      </c>
      <c r="I40" s="240"/>
      <c r="J40" s="96"/>
      <c r="K40" s="96"/>
    </row>
    <row r="41" spans="1:11" ht="14.25" customHeight="1" x14ac:dyDescent="0.2">
      <c r="A41" s="10"/>
      <c r="B41" s="22" t="s">
        <v>25</v>
      </c>
      <c r="C41" s="148">
        <f>[3]ГВС!E41</f>
        <v>288.94</v>
      </c>
      <c r="D41" s="148">
        <f>[3]ГВС!F41</f>
        <v>300.5</v>
      </c>
      <c r="E41" s="235">
        <f>[4]ГВС!$E41</f>
        <v>321.54000000000002</v>
      </c>
      <c r="F41" s="294" t="s">
        <v>121</v>
      </c>
      <c r="G41" s="235">
        <f>[4]ГВС!$E41</f>
        <v>321.54000000000002</v>
      </c>
      <c r="H41" s="235">
        <f>[4]ГВС!$F41</f>
        <v>321.54000000000002</v>
      </c>
      <c r="I41" s="294" t="s">
        <v>153</v>
      </c>
      <c r="J41" s="96" t="e">
        <f>C41/#REF!*100</f>
        <v>#REF!</v>
      </c>
      <c r="K41" s="96" t="e">
        <f>D41/#REF!*100</f>
        <v>#REF!</v>
      </c>
    </row>
    <row r="42" spans="1:11" s="2" customFormat="1" ht="14.25" customHeight="1" x14ac:dyDescent="0.2">
      <c r="A42" s="9"/>
      <c r="B42" s="25" t="s">
        <v>26</v>
      </c>
      <c r="C42" s="148">
        <f>[3]ГВС!E42</f>
        <v>234.54</v>
      </c>
      <c r="D42" s="148">
        <f>[3]ГВС!F42</f>
        <v>243.92</v>
      </c>
      <c r="E42" s="236">
        <f>[4]ГВС!$E42</f>
        <v>260.99</v>
      </c>
      <c r="F42" s="295"/>
      <c r="G42" s="236">
        <f>[4]ГВС!$E42</f>
        <v>260.99</v>
      </c>
      <c r="H42" s="236">
        <f>[4]ГВС!$F42</f>
        <v>260.99</v>
      </c>
      <c r="I42" s="295"/>
      <c r="J42" s="96" t="e">
        <f>C42/#REF!*100</f>
        <v>#REF!</v>
      </c>
      <c r="K42" s="96" t="e">
        <f>D42/#REF!*100</f>
        <v>#REF!</v>
      </c>
    </row>
    <row r="43" spans="1:11" s="2" customFormat="1" ht="14.25" customHeight="1" x14ac:dyDescent="0.2">
      <c r="A43" s="9"/>
      <c r="B43" s="25" t="s">
        <v>34</v>
      </c>
      <c r="C43" s="148">
        <f>[3]ГВС!E43</f>
        <v>110.83</v>
      </c>
      <c r="D43" s="148">
        <f>[3]ГВС!F43</f>
        <v>115.26</v>
      </c>
      <c r="E43" s="236">
        <f>[4]ГВС!$E43</f>
        <v>123.33</v>
      </c>
      <c r="F43" s="295"/>
      <c r="G43" s="236">
        <f>[4]ГВС!$E43</f>
        <v>123.33</v>
      </c>
      <c r="H43" s="236">
        <f>[4]ГВС!$F43</f>
        <v>123.33</v>
      </c>
      <c r="I43" s="295"/>
      <c r="J43" s="96" t="e">
        <f>C43/#REF!*100</f>
        <v>#REF!</v>
      </c>
      <c r="K43" s="96" t="e">
        <f>D43/#REF!*100</f>
        <v>#REF!</v>
      </c>
    </row>
    <row r="44" spans="1:11" s="2" customFormat="1" ht="14.25" customHeight="1" x14ac:dyDescent="0.2">
      <c r="A44" s="8"/>
      <c r="B44" s="22" t="s">
        <v>27</v>
      </c>
      <c r="C44" s="148">
        <f>[3]ГВС!E44</f>
        <v>263.27999999999997</v>
      </c>
      <c r="D44" s="148">
        <f>[3]ГВС!F44</f>
        <v>273.81</v>
      </c>
      <c r="E44" s="235">
        <f>[4]ГВС!$E44</f>
        <v>292.98</v>
      </c>
      <c r="F44" s="296"/>
      <c r="G44" s="235">
        <f>[4]ГВС!$E44</f>
        <v>292.98</v>
      </c>
      <c r="H44" s="235">
        <f>[4]ГВС!$F44</f>
        <v>292.98</v>
      </c>
      <c r="I44" s="296"/>
      <c r="J44" s="96" t="e">
        <f>C44/#REF!*100</f>
        <v>#REF!</v>
      </c>
      <c r="K44" s="96" t="e">
        <f>D44/#REF!*100</f>
        <v>#REF!</v>
      </c>
    </row>
    <row r="45" spans="1:11" s="4" customFormat="1" ht="14.25" customHeight="1" x14ac:dyDescent="0.25">
      <c r="A45" s="7">
        <v>7</v>
      </c>
      <c r="B45" s="5" t="s">
        <v>49</v>
      </c>
      <c r="C45" s="18"/>
      <c r="D45" s="133"/>
      <c r="E45" s="241">
        <f>[4]ГВС!$E45</f>
        <v>0</v>
      </c>
      <c r="F45" s="240"/>
      <c r="G45" s="241">
        <f>[4]ГВС!$E45</f>
        <v>0</v>
      </c>
      <c r="H45" s="241">
        <f>[4]ГВС!$F45</f>
        <v>0</v>
      </c>
      <c r="I45" s="240"/>
      <c r="J45" s="96"/>
      <c r="K45" s="96"/>
    </row>
    <row r="46" spans="1:11" ht="32.25" customHeight="1" x14ac:dyDescent="0.2">
      <c r="A46" s="11"/>
      <c r="B46" s="28" t="s">
        <v>28</v>
      </c>
      <c r="C46" s="45">
        <f>[3]ГВС!E46</f>
        <v>263.66000000000003</v>
      </c>
      <c r="D46" s="45">
        <f>[3]ГВС!F46</f>
        <v>274.20999999999998</v>
      </c>
      <c r="E46" s="230">
        <f>[4]ГВС!$E46</f>
        <v>293.39999999999998</v>
      </c>
      <c r="F46" s="163" t="s">
        <v>126</v>
      </c>
      <c r="G46" s="230">
        <f>[4]ГВС!$E46</f>
        <v>293.39999999999998</v>
      </c>
      <c r="H46" s="230">
        <f>[4]ГВС!$F46</f>
        <v>293.39999999999998</v>
      </c>
      <c r="I46" s="225" t="s">
        <v>154</v>
      </c>
      <c r="J46" s="96" t="e">
        <f>C46/#REF!*100</f>
        <v>#REF!</v>
      </c>
      <c r="K46" s="96" t="e">
        <f>D46/#REF!*100</f>
        <v>#REF!</v>
      </c>
    </row>
    <row r="47" spans="1:11" s="2" customFormat="1" ht="36" customHeight="1" x14ac:dyDescent="0.2">
      <c r="A47" s="64"/>
      <c r="B47" s="65" t="s">
        <v>29</v>
      </c>
      <c r="C47" s="108">
        <f>[3]ГВС!E47</f>
        <v>178.45</v>
      </c>
      <c r="D47" s="108">
        <f>[3]ГВС!F47</f>
        <v>185.59</v>
      </c>
      <c r="E47" s="237">
        <f>[4]ГВС!$E47</f>
        <v>198.58</v>
      </c>
      <c r="F47" s="208" t="s">
        <v>127</v>
      </c>
      <c r="G47" s="237">
        <f>[4]ГВС!$E47</f>
        <v>198.58</v>
      </c>
      <c r="H47" s="237">
        <f>[4]ГВС!$F47</f>
        <v>198.58</v>
      </c>
      <c r="I47" s="189" t="s">
        <v>160</v>
      </c>
      <c r="J47" s="96" t="e">
        <f>C47/#REF!*100</f>
        <v>#REF!</v>
      </c>
      <c r="K47" s="96" t="e">
        <f>D47/#REF!*100</f>
        <v>#REF!</v>
      </c>
    </row>
    <row r="48" spans="1:11" s="2" customFormat="1" ht="14.25" customHeight="1" x14ac:dyDescent="0.2">
      <c r="A48" s="9"/>
      <c r="B48" s="25" t="s">
        <v>30</v>
      </c>
      <c r="C48" s="148">
        <f>[3]ГВС!E48</f>
        <v>170.33</v>
      </c>
      <c r="D48" s="148">
        <f>[3]ГВС!F48</f>
        <v>177.14</v>
      </c>
      <c r="E48" s="236">
        <f>[4]ГВС!$E48</f>
        <v>189.54</v>
      </c>
      <c r="F48" s="294" t="s">
        <v>126</v>
      </c>
      <c r="G48" s="236">
        <f>[4]ГВС!$E48</f>
        <v>189.54</v>
      </c>
      <c r="H48" s="236">
        <f>[4]ГВС!$F48</f>
        <v>189.54</v>
      </c>
      <c r="I48" s="294" t="s">
        <v>154</v>
      </c>
      <c r="J48" s="96" t="e">
        <f>C48/#REF!*100</f>
        <v>#REF!</v>
      </c>
      <c r="K48" s="96" t="e">
        <f>D48/#REF!*100</f>
        <v>#REF!</v>
      </c>
    </row>
    <row r="49" spans="1:11" s="2" customFormat="1" ht="15" customHeight="1" x14ac:dyDescent="0.2">
      <c r="A49" s="153"/>
      <c r="B49" s="154" t="s">
        <v>31</v>
      </c>
      <c r="C49" s="44">
        <f>[3]ГВС!E49</f>
        <v>234.75</v>
      </c>
      <c r="D49" s="44">
        <f>[3]ГВС!F49</f>
        <v>244.14</v>
      </c>
      <c r="E49" s="238">
        <f>[4]ГВС!$E49</f>
        <v>261.23</v>
      </c>
      <c r="F49" s="296"/>
      <c r="G49" s="238">
        <f>[4]ГВС!$E49</f>
        <v>261.23</v>
      </c>
      <c r="H49" s="238">
        <f>[4]ГВС!$F49</f>
        <v>261.23</v>
      </c>
      <c r="I49" s="296"/>
      <c r="J49" s="96" t="e">
        <f>C49/#REF!*100</f>
        <v>#REF!</v>
      </c>
      <c r="K49" s="96" t="e">
        <f>D49/#REF!*100</f>
        <v>#REF!</v>
      </c>
    </row>
  </sheetData>
  <mergeCells count="24">
    <mergeCell ref="C8:E8"/>
    <mergeCell ref="I48:I49"/>
    <mergeCell ref="A1:B1"/>
    <mergeCell ref="A7:A9"/>
    <mergeCell ref="B7:B9"/>
    <mergeCell ref="A2:I2"/>
    <mergeCell ref="A3:I3"/>
    <mergeCell ref="A4:I4"/>
    <mergeCell ref="C7:F7"/>
    <mergeCell ref="G7:I7"/>
    <mergeCell ref="G8:H8"/>
    <mergeCell ref="F8:F9"/>
    <mergeCell ref="I8:I9"/>
    <mergeCell ref="F48:F49"/>
    <mergeCell ref="F31:F33"/>
    <mergeCell ref="F36:F39"/>
    <mergeCell ref="F41:F44"/>
    <mergeCell ref="F20:F22"/>
    <mergeCell ref="F25:F27"/>
    <mergeCell ref="I20:I22"/>
    <mergeCell ref="I25:I27"/>
    <mergeCell ref="I31:I33"/>
    <mergeCell ref="I36:I39"/>
    <mergeCell ref="I41:I44"/>
  </mergeCells>
  <phoneticPr fontId="1" type="noConversion"/>
  <printOptions horizontalCentered="1"/>
  <pageMargins left="0.19685039370078741" right="0.39370078740157483" top="0.39370078740157483" bottom="0.39370078740157483" header="0" footer="0.51181102362204722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zoomScaleNormal="100" workbookViewId="0">
      <pane xSplit="2" ySplit="10" topLeftCell="C80" activePane="bottomRight" state="frozen"/>
      <selection pane="topRight" activeCell="C1" sqref="C1"/>
      <selection pane="bottomLeft" activeCell="A10" sqref="A10"/>
      <selection pane="bottomRight" activeCell="I19" sqref="I19"/>
    </sheetView>
  </sheetViews>
  <sheetFormatPr defaultRowHeight="12.75" x14ac:dyDescent="0.2"/>
  <cols>
    <col min="1" max="1" width="3.7109375" style="1" customWidth="1"/>
    <col min="2" max="2" width="36.85546875" style="1" customWidth="1"/>
    <col min="3" max="5" width="16.85546875" style="1" customWidth="1"/>
    <col min="6" max="6" width="49.42578125" style="1" customWidth="1"/>
    <col min="7" max="7" width="16.42578125" style="1" hidden="1" customWidth="1"/>
    <col min="8" max="8" width="18.85546875" style="1" customWidth="1"/>
    <col min="9" max="9" width="49.42578125" style="1" customWidth="1"/>
    <col min="10" max="16384" width="9.140625" style="1"/>
  </cols>
  <sheetData>
    <row r="1" spans="1:9" x14ac:dyDescent="0.2">
      <c r="A1" s="265"/>
      <c r="B1" s="265"/>
    </row>
    <row r="2" spans="1:9" ht="15.75" customHeight="1" x14ac:dyDescent="0.25">
      <c r="A2" s="272" t="s">
        <v>56</v>
      </c>
      <c r="B2" s="272"/>
      <c r="C2" s="272"/>
      <c r="D2" s="272"/>
      <c r="E2" s="272"/>
      <c r="F2" s="272"/>
      <c r="G2" s="272"/>
      <c r="H2" s="272"/>
      <c r="I2" s="272"/>
    </row>
    <row r="3" spans="1:9" ht="15.75" x14ac:dyDescent="0.25">
      <c r="A3" s="273" t="s">
        <v>63</v>
      </c>
      <c r="B3" s="273"/>
      <c r="C3" s="273"/>
      <c r="D3" s="273"/>
      <c r="E3" s="273"/>
      <c r="F3" s="273"/>
      <c r="G3" s="273"/>
      <c r="H3" s="273"/>
      <c r="I3" s="273"/>
    </row>
    <row r="4" spans="1:9" ht="15.75" x14ac:dyDescent="0.25">
      <c r="A4" s="301" t="s">
        <v>132</v>
      </c>
      <c r="B4" s="301"/>
      <c r="C4" s="301"/>
      <c r="D4" s="301"/>
      <c r="E4" s="301"/>
      <c r="F4" s="301"/>
      <c r="G4" s="301"/>
      <c r="H4" s="301"/>
      <c r="I4" s="301"/>
    </row>
    <row r="5" spans="1:9" ht="15.75" x14ac:dyDescent="0.25">
      <c r="A5" s="107"/>
      <c r="B5" s="107"/>
      <c r="C5" s="107"/>
      <c r="D5" s="107"/>
      <c r="E5" s="252"/>
      <c r="F5" s="107"/>
      <c r="G5" s="107"/>
      <c r="H5" s="107"/>
      <c r="I5" s="107"/>
    </row>
    <row r="6" spans="1:9" ht="15.75" customHeight="1" x14ac:dyDescent="0.2">
      <c r="A6" s="3"/>
      <c r="B6" s="3"/>
      <c r="I6" s="57" t="s">
        <v>44</v>
      </c>
    </row>
    <row r="7" spans="1:9" ht="18" customHeight="1" x14ac:dyDescent="0.2">
      <c r="A7" s="266" t="s">
        <v>0</v>
      </c>
      <c r="B7" s="266" t="s">
        <v>42</v>
      </c>
      <c r="C7" s="274" t="s">
        <v>83</v>
      </c>
      <c r="D7" s="275"/>
      <c r="E7" s="275"/>
      <c r="F7" s="276"/>
      <c r="G7" s="274" t="s">
        <v>130</v>
      </c>
      <c r="H7" s="275"/>
      <c r="I7" s="276"/>
    </row>
    <row r="8" spans="1:9" ht="48" customHeight="1" x14ac:dyDescent="0.2">
      <c r="A8" s="267"/>
      <c r="B8" s="267"/>
      <c r="C8" s="277" t="s">
        <v>58</v>
      </c>
      <c r="D8" s="278"/>
      <c r="E8" s="279"/>
      <c r="F8" s="266" t="s">
        <v>62</v>
      </c>
      <c r="G8" s="277" t="s">
        <v>58</v>
      </c>
      <c r="H8" s="278"/>
      <c r="I8" s="266" t="s">
        <v>62</v>
      </c>
    </row>
    <row r="9" spans="1:9" ht="27.75" customHeight="1" x14ac:dyDescent="0.2">
      <c r="A9" s="268"/>
      <c r="B9" s="268"/>
      <c r="C9" s="20" t="s">
        <v>52</v>
      </c>
      <c r="D9" s="19" t="s">
        <v>162</v>
      </c>
      <c r="E9" s="20" t="s">
        <v>164</v>
      </c>
      <c r="F9" s="268"/>
      <c r="G9" s="20" t="s">
        <v>163</v>
      </c>
      <c r="H9" s="147" t="s">
        <v>165</v>
      </c>
      <c r="I9" s="268"/>
    </row>
    <row r="10" spans="1:9" ht="15" x14ac:dyDescent="0.2">
      <c r="A10" s="29">
        <v>1</v>
      </c>
      <c r="B10" s="30">
        <f>A10+1</f>
        <v>2</v>
      </c>
      <c r="C10" s="30">
        <f t="shared" ref="C10" si="0">B10+1</f>
        <v>3</v>
      </c>
      <c r="D10" s="30">
        <f t="shared" ref="D10" si="1">C10+1</f>
        <v>4</v>
      </c>
      <c r="E10" s="30">
        <f t="shared" ref="E10:I10" si="2">D10+1</f>
        <v>5</v>
      </c>
      <c r="F10" s="31">
        <v>6</v>
      </c>
      <c r="G10" s="30">
        <f t="shared" si="2"/>
        <v>7</v>
      </c>
      <c r="H10" s="30">
        <v>7</v>
      </c>
      <c r="I10" s="31">
        <f t="shared" si="2"/>
        <v>8</v>
      </c>
    </row>
    <row r="11" spans="1:9" ht="18.75" customHeight="1" x14ac:dyDescent="0.25">
      <c r="A11" s="14">
        <v>1</v>
      </c>
      <c r="B11" s="86" t="s">
        <v>74</v>
      </c>
      <c r="C11" s="15"/>
      <c r="D11" s="15"/>
      <c r="E11" s="113"/>
      <c r="F11" s="32"/>
      <c r="G11" s="113"/>
      <c r="H11" s="113"/>
      <c r="I11" s="134"/>
    </row>
    <row r="12" spans="1:9" ht="14.25" customHeight="1" x14ac:dyDescent="0.25">
      <c r="A12" s="16"/>
      <c r="B12" s="79" t="s">
        <v>1</v>
      </c>
      <c r="C12" s="17"/>
      <c r="D12" s="111"/>
      <c r="E12" s="17"/>
      <c r="F12" s="280" t="s">
        <v>84</v>
      </c>
      <c r="G12" s="17"/>
      <c r="H12" s="111"/>
      <c r="I12" s="280" t="s">
        <v>139</v>
      </c>
    </row>
    <row r="13" spans="1:9" ht="14.25" customHeight="1" x14ac:dyDescent="0.2">
      <c r="A13" s="33"/>
      <c r="B13" s="75" t="s">
        <v>50</v>
      </c>
      <c r="C13" s="103">
        <f>[3]ВО!E13</f>
        <v>4.51</v>
      </c>
      <c r="D13" s="103">
        <f>[3]ВО!F13</f>
        <v>4.6900000000000004</v>
      </c>
      <c r="E13" s="249">
        <f>[4]ВО!$E$13</f>
        <v>5.0199999999999996</v>
      </c>
      <c r="F13" s="270"/>
      <c r="G13" s="223">
        <f>[4]ВО!$E$13</f>
        <v>5.0199999999999996</v>
      </c>
      <c r="H13" s="223">
        <f>[4]ВО!$F$13</f>
        <v>5.0199999999999996</v>
      </c>
      <c r="I13" s="270"/>
    </row>
    <row r="14" spans="1:9" ht="14.25" customHeight="1" x14ac:dyDescent="0.25">
      <c r="A14" s="34"/>
      <c r="B14" s="80" t="s">
        <v>43</v>
      </c>
      <c r="C14" s="27"/>
      <c r="D14" s="116"/>
      <c r="E14" s="27"/>
      <c r="F14" s="270"/>
      <c r="G14" s="27"/>
      <c r="H14" s="201"/>
      <c r="I14" s="270"/>
    </row>
    <row r="15" spans="1:9" ht="14.25" customHeight="1" x14ac:dyDescent="0.2">
      <c r="A15" s="35"/>
      <c r="B15" s="75" t="s">
        <v>50</v>
      </c>
      <c r="C15" s="103">
        <f>[3]ВО!E15</f>
        <v>6.5</v>
      </c>
      <c r="D15" s="103">
        <f>[3]ВО!F15</f>
        <v>6.76</v>
      </c>
      <c r="E15" s="249">
        <f>[4]ВО!$E15</f>
        <v>7.23</v>
      </c>
      <c r="F15" s="271"/>
      <c r="G15" s="223">
        <f>[4]ВО!$E15</f>
        <v>7.23</v>
      </c>
      <c r="H15" s="223">
        <f>[4]ВО!$F15</f>
        <v>7.23</v>
      </c>
      <c r="I15" s="271"/>
    </row>
    <row r="16" spans="1:9" ht="14.25" customHeight="1" x14ac:dyDescent="0.2">
      <c r="A16" s="36"/>
      <c r="B16" s="75" t="s">
        <v>51</v>
      </c>
      <c r="C16" s="103"/>
      <c r="D16" s="128"/>
      <c r="E16" s="249"/>
      <c r="F16" s="135"/>
      <c r="G16" s="223"/>
      <c r="H16" s="128"/>
      <c r="I16" s="135"/>
    </row>
    <row r="17" spans="1:9" ht="14.25" customHeight="1" x14ac:dyDescent="0.25">
      <c r="A17" s="7">
        <v>2</v>
      </c>
      <c r="B17" s="73" t="s">
        <v>47</v>
      </c>
      <c r="C17" s="15"/>
      <c r="D17" s="113"/>
      <c r="E17" s="15"/>
      <c r="F17" s="113"/>
      <c r="G17" s="15"/>
      <c r="H17" s="113"/>
      <c r="I17" s="113"/>
    </row>
    <row r="18" spans="1:9" s="2" customFormat="1" ht="14.25" customHeight="1" x14ac:dyDescent="0.2">
      <c r="A18" s="37"/>
      <c r="B18" s="74" t="s">
        <v>40</v>
      </c>
      <c r="C18" s="23"/>
      <c r="D18" s="114"/>
      <c r="E18" s="23"/>
      <c r="F18" s="124"/>
      <c r="G18" s="23"/>
      <c r="H18" s="114"/>
      <c r="I18" s="124"/>
    </row>
    <row r="19" spans="1:9" ht="38.25" customHeight="1" x14ac:dyDescent="0.2">
      <c r="A19" s="34"/>
      <c r="B19" s="75" t="s">
        <v>50</v>
      </c>
      <c r="C19" s="103">
        <f>[3]ВО!E19</f>
        <v>16.02</v>
      </c>
      <c r="D19" s="103">
        <f>[3]ВО!F19</f>
        <v>16.66</v>
      </c>
      <c r="E19" s="249">
        <f>[4]ВО!$E19</f>
        <v>17.829999999999998</v>
      </c>
      <c r="F19" s="105" t="s">
        <v>114</v>
      </c>
      <c r="G19" s="223">
        <f>[4]ВО!$E19</f>
        <v>17.829999999999998</v>
      </c>
      <c r="H19" s="223">
        <f>[4]ВО!$F19</f>
        <v>17.829999999999998</v>
      </c>
      <c r="I19" s="227" t="s">
        <v>141</v>
      </c>
    </row>
    <row r="20" spans="1:9" ht="14.25" customHeight="1" x14ac:dyDescent="0.2">
      <c r="A20" s="34"/>
      <c r="B20" s="75" t="s">
        <v>51</v>
      </c>
      <c r="C20" s="27"/>
      <c r="D20" s="116"/>
      <c r="E20" s="27"/>
      <c r="F20" s="116"/>
      <c r="G20" s="27"/>
      <c r="H20" s="201"/>
      <c r="I20" s="201"/>
    </row>
    <row r="21" spans="1:9" s="2" customFormat="1" ht="14.25" customHeight="1" x14ac:dyDescent="0.2">
      <c r="A21" s="38"/>
      <c r="B21" s="76" t="s">
        <v>2</v>
      </c>
      <c r="C21" s="27"/>
      <c r="D21" s="116"/>
      <c r="E21" s="27"/>
      <c r="F21" s="117"/>
      <c r="G21" s="27"/>
      <c r="H21" s="201"/>
      <c r="I21" s="127"/>
    </row>
    <row r="22" spans="1:9" ht="30" x14ac:dyDescent="0.2">
      <c r="A22" s="34"/>
      <c r="B22" s="75" t="s">
        <v>50</v>
      </c>
      <c r="C22" s="103">
        <f>[3]ВО!E22</f>
        <v>19.75</v>
      </c>
      <c r="D22" s="103">
        <f>[3]ВО!F22</f>
        <v>20.54</v>
      </c>
      <c r="E22" s="249">
        <f>[4]ВО!$E22</f>
        <v>21.98</v>
      </c>
      <c r="F22" s="99" t="s">
        <v>115</v>
      </c>
      <c r="G22" s="223">
        <f>[4]ВО!$E22</f>
        <v>21.98</v>
      </c>
      <c r="H22" s="223">
        <f>[4]ВО!$F22</f>
        <v>21.98</v>
      </c>
      <c r="I22" s="227" t="s">
        <v>142</v>
      </c>
    </row>
    <row r="23" spans="1:9" s="2" customFormat="1" ht="14.25" customHeight="1" x14ac:dyDescent="0.2">
      <c r="A23" s="38"/>
      <c r="B23" s="76" t="s">
        <v>5</v>
      </c>
      <c r="C23" s="27"/>
      <c r="D23" s="116"/>
      <c r="E23" s="27"/>
      <c r="F23" s="116"/>
      <c r="G23" s="27"/>
      <c r="H23" s="201"/>
      <c r="I23" s="127"/>
    </row>
    <row r="24" spans="1:9" ht="36" customHeight="1" x14ac:dyDescent="0.2">
      <c r="A24" s="34"/>
      <c r="B24" s="75" t="s">
        <v>50</v>
      </c>
      <c r="C24" s="27">
        <f>[3]ВО!E24</f>
        <v>17.7</v>
      </c>
      <c r="D24" s="27">
        <f>[3]ВО!F24</f>
        <v>18.41</v>
      </c>
      <c r="E24" s="27">
        <f>[4]ВО!$E24</f>
        <v>19.7</v>
      </c>
      <c r="F24" s="99" t="s">
        <v>116</v>
      </c>
      <c r="G24" s="27">
        <f>[4]ВО!$E24</f>
        <v>19.7</v>
      </c>
      <c r="H24" s="27">
        <f>[4]ВО!$F24</f>
        <v>19.7</v>
      </c>
      <c r="I24" s="227" t="s">
        <v>143</v>
      </c>
    </row>
    <row r="25" spans="1:9" ht="14.25" customHeight="1" x14ac:dyDescent="0.2">
      <c r="A25" s="33"/>
      <c r="B25" s="74" t="s">
        <v>6</v>
      </c>
      <c r="C25" s="27"/>
      <c r="D25" s="201"/>
      <c r="E25" s="27"/>
      <c r="F25" s="218"/>
      <c r="G25" s="27"/>
      <c r="H25" s="201"/>
      <c r="I25" s="218"/>
    </row>
    <row r="26" spans="1:9" s="2" customFormat="1" ht="14.25" customHeight="1" x14ac:dyDescent="0.2">
      <c r="A26" s="38"/>
      <c r="B26" s="75" t="s">
        <v>51</v>
      </c>
      <c r="C26" s="27"/>
      <c r="D26" s="201"/>
      <c r="E26" s="27"/>
      <c r="F26" s="218"/>
      <c r="G26" s="27"/>
      <c r="H26" s="201"/>
      <c r="I26" s="218"/>
    </row>
    <row r="27" spans="1:9" s="2" customFormat="1" ht="14.25" customHeight="1" x14ac:dyDescent="0.2">
      <c r="A27" s="38"/>
      <c r="B27" s="76" t="s">
        <v>7</v>
      </c>
      <c r="C27" s="27"/>
      <c r="D27" s="201"/>
      <c r="E27" s="27"/>
      <c r="F27" s="218"/>
      <c r="G27" s="27"/>
      <c r="H27" s="201"/>
      <c r="I27" s="218"/>
    </row>
    <row r="28" spans="1:9" s="2" customFormat="1" ht="14.25" customHeight="1" x14ac:dyDescent="0.2">
      <c r="A28" s="38"/>
      <c r="B28" s="75" t="s">
        <v>51</v>
      </c>
      <c r="C28" s="27"/>
      <c r="D28" s="201"/>
      <c r="E28" s="27"/>
      <c r="F28" s="218"/>
      <c r="G28" s="27"/>
      <c r="H28" s="201"/>
      <c r="I28" s="218"/>
    </row>
    <row r="29" spans="1:9" ht="18.75" customHeight="1" x14ac:dyDescent="0.2">
      <c r="A29" s="34"/>
      <c r="B29" s="76" t="s">
        <v>10</v>
      </c>
      <c r="C29" s="27"/>
      <c r="D29" s="201"/>
      <c r="E29" s="27"/>
      <c r="F29" s="282" t="s">
        <v>114</v>
      </c>
      <c r="G29" s="27"/>
      <c r="H29" s="201"/>
      <c r="I29" s="282" t="s">
        <v>141</v>
      </c>
    </row>
    <row r="30" spans="1:9" s="2" customFormat="1" ht="21.75" customHeight="1" x14ac:dyDescent="0.2">
      <c r="A30" s="38"/>
      <c r="B30" s="75" t="s">
        <v>50</v>
      </c>
      <c r="C30" s="27">
        <f>[3]ВО!E30</f>
        <v>13.63</v>
      </c>
      <c r="D30" s="27">
        <f>[3]ВО!F30</f>
        <v>14.18</v>
      </c>
      <c r="E30" s="27">
        <f>[4]ВО!$E30</f>
        <v>15.17</v>
      </c>
      <c r="F30" s="282"/>
      <c r="G30" s="27">
        <f>[4]ВО!$E30</f>
        <v>15.17</v>
      </c>
      <c r="H30" s="27">
        <f>[4]ВО!$F30</f>
        <v>15.17</v>
      </c>
      <c r="I30" s="282"/>
    </row>
    <row r="31" spans="1:9" s="2" customFormat="1" ht="14.25" customHeight="1" x14ac:dyDescent="0.2">
      <c r="A31" s="38"/>
      <c r="B31" s="76" t="s">
        <v>11</v>
      </c>
      <c r="C31" s="101"/>
      <c r="D31" s="118"/>
      <c r="E31" s="101"/>
      <c r="F31" s="218"/>
      <c r="G31" s="101"/>
      <c r="H31" s="118"/>
      <c r="I31" s="218"/>
    </row>
    <row r="32" spans="1:9" s="2" customFormat="1" ht="14.25" customHeight="1" x14ac:dyDescent="0.2">
      <c r="A32" s="38"/>
      <c r="B32" s="75" t="s">
        <v>51</v>
      </c>
      <c r="C32" s="27"/>
      <c r="D32" s="201"/>
      <c r="E32" s="27"/>
      <c r="F32" s="218"/>
      <c r="G32" s="27"/>
      <c r="H32" s="201"/>
      <c r="I32" s="218"/>
    </row>
    <row r="33" spans="1:9" s="2" customFormat="1" ht="14.25" customHeight="1" x14ac:dyDescent="0.2">
      <c r="A33" s="38"/>
      <c r="B33" s="76" t="s">
        <v>12</v>
      </c>
      <c r="C33" s="101"/>
      <c r="D33" s="118"/>
      <c r="E33" s="101"/>
      <c r="F33" s="218"/>
      <c r="G33" s="101"/>
      <c r="H33" s="118"/>
      <c r="I33" s="218"/>
    </row>
    <row r="34" spans="1:9" s="2" customFormat="1" ht="14.25" customHeight="1" x14ac:dyDescent="0.2">
      <c r="A34" s="38"/>
      <c r="B34" s="75" t="s">
        <v>51</v>
      </c>
      <c r="C34" s="27"/>
      <c r="D34" s="201"/>
      <c r="E34" s="27"/>
      <c r="F34" s="218"/>
      <c r="G34" s="27"/>
      <c r="H34" s="201"/>
      <c r="I34" s="218"/>
    </row>
    <row r="35" spans="1:9" s="2" customFormat="1" ht="14.25" customHeight="1" x14ac:dyDescent="0.2">
      <c r="A35" s="38"/>
      <c r="B35" s="76" t="s">
        <v>13</v>
      </c>
      <c r="C35" s="101"/>
      <c r="D35" s="118"/>
      <c r="E35" s="101"/>
      <c r="F35" s="218"/>
      <c r="G35" s="101"/>
      <c r="H35" s="118"/>
      <c r="I35" s="218"/>
    </row>
    <row r="36" spans="1:9" s="2" customFormat="1" ht="14.25" customHeight="1" x14ac:dyDescent="0.2">
      <c r="A36" s="39"/>
      <c r="B36" s="75" t="s">
        <v>51</v>
      </c>
      <c r="C36" s="44"/>
      <c r="D36" s="140"/>
      <c r="E36" s="44"/>
      <c r="F36" s="219"/>
      <c r="G36" s="44"/>
      <c r="H36" s="140"/>
      <c r="I36" s="219"/>
    </row>
    <row r="37" spans="1:9" s="2" customFormat="1" ht="14.25" customHeight="1" x14ac:dyDescent="0.25">
      <c r="A37" s="7">
        <v>3</v>
      </c>
      <c r="B37" s="73" t="s">
        <v>48</v>
      </c>
      <c r="C37" s="40"/>
      <c r="D37" s="119"/>
      <c r="E37" s="40"/>
      <c r="F37" s="113"/>
      <c r="G37" s="40"/>
      <c r="H37" s="119"/>
      <c r="I37" s="113"/>
    </row>
    <row r="38" spans="1:9" s="2" customFormat="1" ht="14.25" customHeight="1" x14ac:dyDescent="0.2">
      <c r="A38" s="37"/>
      <c r="B38" s="74" t="s">
        <v>35</v>
      </c>
      <c r="C38" s="101"/>
      <c r="D38" s="118"/>
      <c r="E38" s="101"/>
      <c r="F38" s="136"/>
      <c r="G38" s="101"/>
      <c r="H38" s="118"/>
      <c r="I38" s="136"/>
    </row>
    <row r="39" spans="1:9" s="2" customFormat="1" ht="34.5" customHeight="1" x14ac:dyDescent="0.2">
      <c r="A39" s="37"/>
      <c r="B39" s="75" t="s">
        <v>50</v>
      </c>
      <c r="C39" s="103">
        <f>[3]ВО!E39</f>
        <v>13.63</v>
      </c>
      <c r="D39" s="103">
        <f>[3]ВО!F39</f>
        <v>14.18</v>
      </c>
      <c r="E39" s="249">
        <f>[4]ВО!$E39</f>
        <v>15.17</v>
      </c>
      <c r="F39" s="104" t="s">
        <v>117</v>
      </c>
      <c r="G39" s="223">
        <f>[4]ВО!$E39</f>
        <v>15.17</v>
      </c>
      <c r="H39" s="223">
        <f>[4]ВО!$F39</f>
        <v>15.17</v>
      </c>
      <c r="I39" s="204" t="s">
        <v>144</v>
      </c>
    </row>
    <row r="40" spans="1:9" s="2" customFormat="1" ht="14.25" customHeight="1" x14ac:dyDescent="0.2">
      <c r="A40" s="37"/>
      <c r="B40" s="75" t="s">
        <v>51</v>
      </c>
      <c r="C40" s="103"/>
      <c r="D40" s="128"/>
      <c r="E40" s="249"/>
      <c r="F40" s="116"/>
      <c r="G40" s="223"/>
      <c r="H40" s="128"/>
      <c r="I40" s="201"/>
    </row>
    <row r="41" spans="1:9" s="2" customFormat="1" ht="14.25" customHeight="1" x14ac:dyDescent="0.2">
      <c r="A41" s="37"/>
      <c r="B41" s="74" t="s">
        <v>37</v>
      </c>
      <c r="C41" s="101"/>
      <c r="D41" s="118"/>
      <c r="E41" s="101"/>
      <c r="F41" s="115"/>
      <c r="G41" s="101"/>
      <c r="H41" s="118"/>
      <c r="I41" s="115"/>
    </row>
    <row r="42" spans="1:9" s="2" customFormat="1" ht="40.5" customHeight="1" x14ac:dyDescent="0.2">
      <c r="A42" s="37"/>
      <c r="B42" s="75" t="s">
        <v>50</v>
      </c>
      <c r="C42" s="27">
        <f>[3]ВО!E42</f>
        <v>22.63</v>
      </c>
      <c r="D42" s="27">
        <f>[3]ВО!F42</f>
        <v>23.54</v>
      </c>
      <c r="E42" s="27">
        <f>[4]ВО!$E42</f>
        <v>25.19</v>
      </c>
      <c r="F42" s="180" t="s">
        <v>117</v>
      </c>
      <c r="G42" s="27">
        <f>[4]ВО!$E42</f>
        <v>25.19</v>
      </c>
      <c r="H42" s="27">
        <f>[4]ВО!$F42</f>
        <v>25.19</v>
      </c>
      <c r="I42" s="206" t="s">
        <v>144</v>
      </c>
    </row>
    <row r="43" spans="1:9" s="2" customFormat="1" ht="14.25" customHeight="1" x14ac:dyDescent="0.2">
      <c r="A43" s="37"/>
      <c r="B43" s="75" t="s">
        <v>51</v>
      </c>
      <c r="C43" s="27"/>
      <c r="D43" s="201"/>
      <c r="E43" s="27"/>
      <c r="F43" s="135"/>
      <c r="G43" s="27"/>
      <c r="H43" s="201"/>
      <c r="I43" s="135"/>
    </row>
    <row r="44" spans="1:9" s="2" customFormat="1" ht="14.25" customHeight="1" x14ac:dyDescent="0.2">
      <c r="A44" s="37"/>
      <c r="B44" s="74" t="s">
        <v>38</v>
      </c>
      <c r="C44" s="101"/>
      <c r="D44" s="118"/>
      <c r="E44" s="101"/>
      <c r="F44" s="135"/>
      <c r="G44" s="101"/>
      <c r="H44" s="118"/>
      <c r="I44" s="135"/>
    </row>
    <row r="45" spans="1:9" s="2" customFormat="1" ht="14.25" customHeight="1" x14ac:dyDescent="0.2">
      <c r="A45" s="37"/>
      <c r="B45" s="75" t="s">
        <v>51</v>
      </c>
      <c r="C45" s="27"/>
      <c r="D45" s="201"/>
      <c r="E45" s="27"/>
      <c r="F45" s="135"/>
      <c r="G45" s="27"/>
      <c r="H45" s="201"/>
      <c r="I45" s="135"/>
    </row>
    <row r="46" spans="1:9" s="2" customFormat="1" ht="14.25" customHeight="1" x14ac:dyDescent="0.2">
      <c r="A46" s="38"/>
      <c r="B46" s="76" t="s">
        <v>36</v>
      </c>
      <c r="C46" s="101"/>
      <c r="D46" s="118"/>
      <c r="E46" s="101"/>
      <c r="F46" s="135"/>
      <c r="G46" s="101"/>
      <c r="H46" s="118"/>
      <c r="I46" s="135"/>
    </row>
    <row r="47" spans="1:9" s="2" customFormat="1" ht="14.25" customHeight="1" x14ac:dyDescent="0.2">
      <c r="A47" s="38"/>
      <c r="B47" s="75" t="s">
        <v>51</v>
      </c>
      <c r="C47" s="27"/>
      <c r="D47" s="201"/>
      <c r="E47" s="27"/>
      <c r="F47" s="135"/>
      <c r="G47" s="27"/>
      <c r="H47" s="201"/>
      <c r="I47" s="135"/>
    </row>
    <row r="48" spans="1:9" s="2" customFormat="1" ht="14.25" customHeight="1" x14ac:dyDescent="0.2">
      <c r="A48" s="38"/>
      <c r="B48" s="76" t="s">
        <v>39</v>
      </c>
      <c r="C48" s="101"/>
      <c r="D48" s="118"/>
      <c r="E48" s="101"/>
      <c r="F48" s="135"/>
      <c r="G48" s="101"/>
      <c r="H48" s="118"/>
      <c r="I48" s="135"/>
    </row>
    <row r="49" spans="1:9" s="2" customFormat="1" ht="14.25" customHeight="1" x14ac:dyDescent="0.2">
      <c r="A49" s="38"/>
      <c r="B49" s="75" t="s">
        <v>51</v>
      </c>
      <c r="C49" s="27"/>
      <c r="D49" s="201"/>
      <c r="E49" s="27"/>
      <c r="F49" s="135"/>
      <c r="G49" s="27"/>
      <c r="H49" s="201"/>
      <c r="I49" s="135"/>
    </row>
    <row r="50" spans="1:9" s="2" customFormat="1" ht="14.25" customHeight="1" x14ac:dyDescent="0.2">
      <c r="A50" s="38"/>
      <c r="B50" s="76" t="s">
        <v>41</v>
      </c>
      <c r="C50" s="101"/>
      <c r="D50" s="118"/>
      <c r="E50" s="101"/>
      <c r="F50" s="135"/>
      <c r="G50" s="101"/>
      <c r="H50" s="118"/>
      <c r="I50" s="135"/>
    </row>
    <row r="51" spans="1:9" s="2" customFormat="1" ht="14.25" customHeight="1" x14ac:dyDescent="0.2">
      <c r="A51" s="38"/>
      <c r="B51" s="75" t="s">
        <v>51</v>
      </c>
      <c r="C51" s="44"/>
      <c r="D51" s="140"/>
      <c r="E51" s="44"/>
      <c r="F51" s="220"/>
      <c r="G51" s="44"/>
      <c r="H51" s="140"/>
      <c r="I51" s="220"/>
    </row>
    <row r="52" spans="1:9" ht="17.25" customHeight="1" x14ac:dyDescent="0.25">
      <c r="A52" s="7">
        <v>4</v>
      </c>
      <c r="B52" s="5" t="s">
        <v>75</v>
      </c>
      <c r="C52" s="40"/>
      <c r="D52" s="119"/>
      <c r="E52" s="40"/>
      <c r="F52" s="137"/>
      <c r="G52" s="40"/>
      <c r="H52" s="119"/>
      <c r="I52" s="137"/>
    </row>
    <row r="53" spans="1:9" ht="14.25" customHeight="1" x14ac:dyDescent="0.2">
      <c r="A53" s="33"/>
      <c r="B53" s="74" t="s">
        <v>14</v>
      </c>
      <c r="C53" s="169"/>
      <c r="D53" s="222"/>
      <c r="E53" s="169"/>
      <c r="F53" s="221"/>
      <c r="G53" s="169"/>
      <c r="H53" s="222"/>
      <c r="I53" s="221"/>
    </row>
    <row r="54" spans="1:9" s="2" customFormat="1" ht="14.25" customHeight="1" x14ac:dyDescent="0.2">
      <c r="A54" s="38"/>
      <c r="B54" s="75" t="s">
        <v>51</v>
      </c>
      <c r="C54" s="27"/>
      <c r="D54" s="201"/>
      <c r="E54" s="27"/>
      <c r="F54" s="138"/>
      <c r="G54" s="27"/>
      <c r="H54" s="201"/>
      <c r="I54" s="138"/>
    </row>
    <row r="55" spans="1:9" s="2" customFormat="1" ht="14.25" customHeight="1" x14ac:dyDescent="0.2">
      <c r="A55" s="38"/>
      <c r="B55" s="76" t="s">
        <v>15</v>
      </c>
      <c r="C55" s="101"/>
      <c r="D55" s="118"/>
      <c r="E55" s="101"/>
      <c r="F55" s="138"/>
      <c r="G55" s="101"/>
      <c r="H55" s="118"/>
      <c r="I55" s="138"/>
    </row>
    <row r="56" spans="1:9" s="2" customFormat="1" ht="14.25" customHeight="1" x14ac:dyDescent="0.2">
      <c r="A56" s="38"/>
      <c r="B56" s="75" t="s">
        <v>51</v>
      </c>
      <c r="C56" s="27"/>
      <c r="D56" s="201"/>
      <c r="E56" s="27"/>
      <c r="F56" s="138"/>
      <c r="G56" s="27"/>
      <c r="H56" s="201"/>
      <c r="I56" s="138"/>
    </row>
    <row r="57" spans="1:9" s="2" customFormat="1" ht="14.25" customHeight="1" x14ac:dyDescent="0.2">
      <c r="A57" s="38"/>
      <c r="B57" s="76" t="s">
        <v>17</v>
      </c>
      <c r="C57" s="101"/>
      <c r="D57" s="118"/>
      <c r="E57" s="101"/>
      <c r="F57" s="138"/>
      <c r="G57" s="101"/>
      <c r="H57" s="118"/>
      <c r="I57" s="138"/>
    </row>
    <row r="58" spans="1:9" ht="14.25" customHeight="1" x14ac:dyDescent="0.2">
      <c r="A58" s="34"/>
      <c r="B58" s="75" t="s">
        <v>51</v>
      </c>
      <c r="C58" s="27"/>
      <c r="D58" s="201"/>
      <c r="E58" s="27"/>
      <c r="F58" s="138"/>
      <c r="G58" s="27"/>
      <c r="H58" s="201"/>
      <c r="I58" s="138"/>
    </row>
    <row r="59" spans="1:9" s="2" customFormat="1" ht="14.25" customHeight="1" x14ac:dyDescent="0.2">
      <c r="A59" s="38"/>
      <c r="B59" s="76" t="s">
        <v>18</v>
      </c>
      <c r="C59" s="101"/>
      <c r="D59" s="118"/>
      <c r="E59" s="101"/>
      <c r="F59" s="138"/>
      <c r="G59" s="101"/>
      <c r="H59" s="118"/>
      <c r="I59" s="138"/>
    </row>
    <row r="60" spans="1:9" ht="14.25" customHeight="1" x14ac:dyDescent="0.2">
      <c r="A60" s="35"/>
      <c r="B60" s="75" t="s">
        <v>51</v>
      </c>
      <c r="C60" s="27"/>
      <c r="D60" s="201"/>
      <c r="E60" s="27"/>
      <c r="F60" s="138"/>
      <c r="G60" s="27"/>
      <c r="H60" s="201"/>
      <c r="I60" s="138"/>
    </row>
    <row r="61" spans="1:9" ht="14.25" customHeight="1" x14ac:dyDescent="0.2">
      <c r="A61" s="38"/>
      <c r="B61" s="76" t="s">
        <v>46</v>
      </c>
      <c r="C61" s="27"/>
      <c r="D61" s="201"/>
      <c r="E61" s="27"/>
      <c r="F61" s="138"/>
      <c r="G61" s="27"/>
      <c r="H61" s="201"/>
      <c r="I61" s="138"/>
    </row>
    <row r="62" spans="1:9" ht="37.5" customHeight="1" x14ac:dyDescent="0.2">
      <c r="A62" s="34"/>
      <c r="B62" s="75" t="s">
        <v>50</v>
      </c>
      <c r="C62" s="27">
        <f>[3]ВО!E62</f>
        <v>19.190000000000001</v>
      </c>
      <c r="D62" s="27">
        <f>[3]ВО!F62</f>
        <v>19.96</v>
      </c>
      <c r="E62" s="27">
        <f>[4]ВО!$E62</f>
        <v>21.36</v>
      </c>
      <c r="F62" s="24" t="s">
        <v>119</v>
      </c>
      <c r="G62" s="27">
        <f>[4]ВО!$E62</f>
        <v>21.36</v>
      </c>
      <c r="H62" s="27">
        <f>[4]ВО!$F62</f>
        <v>21.36</v>
      </c>
      <c r="I62" s="302" t="s">
        <v>145</v>
      </c>
    </row>
    <row r="63" spans="1:9" ht="17.25" customHeight="1" x14ac:dyDescent="0.2">
      <c r="A63" s="34"/>
      <c r="B63" s="75" t="s">
        <v>51</v>
      </c>
      <c r="C63" s="103"/>
      <c r="D63" s="128"/>
      <c r="E63" s="249"/>
      <c r="F63" s="115"/>
      <c r="G63" s="223"/>
      <c r="H63" s="128"/>
      <c r="I63" s="282"/>
    </row>
    <row r="64" spans="1:9" ht="14.25" customHeight="1" x14ac:dyDescent="0.2">
      <c r="A64" s="38"/>
      <c r="B64" s="76" t="s">
        <v>45</v>
      </c>
      <c r="C64" s="103"/>
      <c r="D64" s="128"/>
      <c r="E64" s="249"/>
      <c r="F64" s="121"/>
      <c r="G64" s="223"/>
      <c r="H64" s="128"/>
      <c r="I64" s="121"/>
    </row>
    <row r="65" spans="1:9" ht="36" customHeight="1" x14ac:dyDescent="0.2">
      <c r="A65" s="34"/>
      <c r="B65" s="75" t="s">
        <v>50</v>
      </c>
      <c r="C65" s="103">
        <f>[3]ВО!E65</f>
        <v>22.25</v>
      </c>
      <c r="D65" s="103">
        <f>[3]ВО!F65</f>
        <v>23.14</v>
      </c>
      <c r="E65" s="249">
        <f>[4]ВО!$E65</f>
        <v>24.76</v>
      </c>
      <c r="F65" s="24" t="s">
        <v>119</v>
      </c>
      <c r="G65" s="223">
        <f>[4]ВО!$E65</f>
        <v>24.76</v>
      </c>
      <c r="H65" s="223">
        <f>[4]ВО!$F65</f>
        <v>24.76</v>
      </c>
      <c r="I65" s="302" t="s">
        <v>145</v>
      </c>
    </row>
    <row r="66" spans="1:9" ht="18" customHeight="1" x14ac:dyDescent="0.2">
      <c r="A66" s="34"/>
      <c r="B66" s="75" t="s">
        <v>51</v>
      </c>
      <c r="C66" s="103"/>
      <c r="D66" s="128"/>
      <c r="E66" s="249"/>
      <c r="F66" s="139"/>
      <c r="G66" s="223"/>
      <c r="H66" s="128"/>
      <c r="I66" s="282"/>
    </row>
    <row r="67" spans="1:9" ht="16.5" customHeight="1" x14ac:dyDescent="0.25">
      <c r="A67" s="7">
        <v>5</v>
      </c>
      <c r="B67" s="5" t="s">
        <v>76</v>
      </c>
      <c r="C67" s="40"/>
      <c r="D67" s="119"/>
      <c r="E67" s="40"/>
      <c r="F67" s="113"/>
      <c r="G67" s="40"/>
      <c r="H67" s="119"/>
      <c r="I67" s="113"/>
    </row>
    <row r="68" spans="1:9" ht="14.25" customHeight="1" x14ac:dyDescent="0.2">
      <c r="A68" s="33"/>
      <c r="B68" s="74" t="s">
        <v>19</v>
      </c>
      <c r="C68" s="42"/>
      <c r="D68" s="126"/>
      <c r="E68" s="42"/>
      <c r="F68" s="302" t="s">
        <v>114</v>
      </c>
      <c r="G68" s="42"/>
      <c r="H68" s="126"/>
      <c r="I68" s="302" t="s">
        <v>141</v>
      </c>
    </row>
    <row r="69" spans="1:9" s="2" customFormat="1" ht="19.5" customHeight="1" x14ac:dyDescent="0.2">
      <c r="A69" s="38"/>
      <c r="B69" s="75" t="s">
        <v>50</v>
      </c>
      <c r="C69" s="27">
        <f>[3]ВО!E69</f>
        <v>10.53</v>
      </c>
      <c r="D69" s="27">
        <f>[3]ВО!F69</f>
        <v>10.95</v>
      </c>
      <c r="E69" s="27">
        <f>[4]ВО!$E69</f>
        <v>11.72</v>
      </c>
      <c r="F69" s="282"/>
      <c r="G69" s="27">
        <f>[4]ВО!$E69</f>
        <v>11.72</v>
      </c>
      <c r="H69" s="27">
        <f>[4]ВО!$F69</f>
        <v>11.72</v>
      </c>
      <c r="I69" s="282"/>
    </row>
    <row r="70" spans="1:9" s="2" customFormat="1" ht="14.25" customHeight="1" x14ac:dyDescent="0.2">
      <c r="A70" s="38"/>
      <c r="B70" s="76" t="s">
        <v>20</v>
      </c>
      <c r="C70" s="101"/>
      <c r="D70" s="118"/>
      <c r="E70" s="101"/>
      <c r="F70" s="218"/>
      <c r="G70" s="101"/>
      <c r="H70" s="118"/>
      <c r="I70" s="218"/>
    </row>
    <row r="71" spans="1:9" ht="14.25" customHeight="1" x14ac:dyDescent="0.2">
      <c r="A71" s="34"/>
      <c r="B71" s="75" t="s">
        <v>51</v>
      </c>
      <c r="C71" s="27"/>
      <c r="D71" s="201"/>
      <c r="E71" s="27"/>
      <c r="F71" s="218"/>
      <c r="G71" s="27"/>
      <c r="H71" s="201"/>
      <c r="I71" s="218"/>
    </row>
    <row r="72" spans="1:9" s="2" customFormat="1" ht="14.25" customHeight="1" x14ac:dyDescent="0.2">
      <c r="A72" s="38"/>
      <c r="B72" s="76" t="s">
        <v>21</v>
      </c>
      <c r="C72" s="101"/>
      <c r="D72" s="118"/>
      <c r="E72" s="101"/>
      <c r="F72" s="218"/>
      <c r="G72" s="101"/>
      <c r="H72" s="118"/>
      <c r="I72" s="218"/>
    </row>
    <row r="73" spans="1:9" ht="14.25" customHeight="1" x14ac:dyDescent="0.2">
      <c r="A73" s="34"/>
      <c r="B73" s="75" t="s">
        <v>51</v>
      </c>
      <c r="C73" s="27"/>
      <c r="D73" s="201"/>
      <c r="E73" s="27"/>
      <c r="F73" s="218"/>
      <c r="G73" s="27"/>
      <c r="H73" s="201"/>
      <c r="I73" s="218"/>
    </row>
    <row r="74" spans="1:9" s="2" customFormat="1" ht="14.25" customHeight="1" x14ac:dyDescent="0.2">
      <c r="A74" s="38"/>
      <c r="B74" s="76" t="s">
        <v>22</v>
      </c>
      <c r="C74" s="101"/>
      <c r="D74" s="118"/>
      <c r="E74" s="101"/>
      <c r="F74" s="218"/>
      <c r="G74" s="101"/>
      <c r="H74" s="118"/>
      <c r="I74" s="218"/>
    </row>
    <row r="75" spans="1:9" ht="14.25" customHeight="1" x14ac:dyDescent="0.2">
      <c r="A75" s="34"/>
      <c r="B75" s="75" t="s">
        <v>51</v>
      </c>
      <c r="C75" s="27"/>
      <c r="D75" s="201"/>
      <c r="E75" s="27"/>
      <c r="F75" s="218"/>
      <c r="G75" s="27"/>
      <c r="H75" s="201"/>
      <c r="I75" s="218"/>
    </row>
    <row r="76" spans="1:9" s="2" customFormat="1" ht="14.25" customHeight="1" x14ac:dyDescent="0.2">
      <c r="A76" s="38"/>
      <c r="B76" s="76" t="s">
        <v>24</v>
      </c>
      <c r="C76" s="101"/>
      <c r="D76" s="118"/>
      <c r="E76" s="101"/>
      <c r="F76" s="118"/>
      <c r="G76" s="101"/>
      <c r="H76" s="118"/>
      <c r="I76" s="118"/>
    </row>
    <row r="77" spans="1:9" ht="14.25" customHeight="1" x14ac:dyDescent="0.2">
      <c r="A77" s="35"/>
      <c r="B77" s="75" t="s">
        <v>51</v>
      </c>
      <c r="C77" s="27"/>
      <c r="D77" s="201"/>
      <c r="E77" s="27"/>
      <c r="F77" s="201"/>
      <c r="G77" s="27"/>
      <c r="H77" s="201"/>
      <c r="I77" s="201"/>
    </row>
    <row r="78" spans="1:9" ht="14.25" customHeight="1" x14ac:dyDescent="0.2">
      <c r="A78" s="36"/>
      <c r="B78" s="76" t="s">
        <v>73</v>
      </c>
      <c r="C78" s="103"/>
      <c r="D78" s="128"/>
      <c r="E78" s="249"/>
      <c r="F78" s="112"/>
      <c r="G78" s="223"/>
      <c r="H78" s="128"/>
      <c r="I78" s="128"/>
    </row>
    <row r="79" spans="1:9" ht="14.25" customHeight="1" x14ac:dyDescent="0.2">
      <c r="A79" s="36"/>
      <c r="B79" s="75" t="s">
        <v>51</v>
      </c>
      <c r="C79" s="103"/>
      <c r="D79" s="128"/>
      <c r="E79" s="249"/>
      <c r="F79" s="112"/>
      <c r="G79" s="223"/>
      <c r="H79" s="128"/>
      <c r="I79" s="128"/>
    </row>
    <row r="80" spans="1:9" ht="19.5" customHeight="1" x14ac:dyDescent="0.25">
      <c r="A80" s="7">
        <v>6</v>
      </c>
      <c r="B80" s="5" t="s">
        <v>78</v>
      </c>
      <c r="C80" s="40"/>
      <c r="D80" s="119"/>
      <c r="E80" s="40"/>
      <c r="F80" s="113"/>
      <c r="G80" s="40"/>
      <c r="H80" s="119"/>
      <c r="I80" s="113"/>
    </row>
    <row r="81" spans="1:9" ht="14.25" customHeight="1" x14ac:dyDescent="0.2">
      <c r="A81" s="33"/>
      <c r="B81" s="74" t="s">
        <v>25</v>
      </c>
      <c r="C81" s="42"/>
      <c r="D81" s="126"/>
      <c r="E81" s="42"/>
      <c r="F81" s="136"/>
      <c r="G81" s="42"/>
      <c r="H81" s="126"/>
      <c r="I81" s="136"/>
    </row>
    <row r="82" spans="1:9" s="2" customFormat="1" ht="32.25" customHeight="1" x14ac:dyDescent="0.2">
      <c r="A82" s="38"/>
      <c r="B82" s="75" t="s">
        <v>50</v>
      </c>
      <c r="C82" s="27">
        <f>[3]ВО!E82</f>
        <v>15.86</v>
      </c>
      <c r="D82" s="27">
        <f>[3]ВО!F82</f>
        <v>16.489999999999998</v>
      </c>
      <c r="E82" s="27">
        <f>[4]ВО!$E82</f>
        <v>17.64</v>
      </c>
      <c r="F82" s="180" t="s">
        <v>118</v>
      </c>
      <c r="G82" s="27">
        <f>[4]ВО!$E82</f>
        <v>17.64</v>
      </c>
      <c r="H82" s="27">
        <f>[4]ВО!$F82</f>
        <v>17.64</v>
      </c>
      <c r="I82" s="206" t="s">
        <v>146</v>
      </c>
    </row>
    <row r="83" spans="1:9" s="2" customFormat="1" ht="14.25" customHeight="1" x14ac:dyDescent="0.2">
      <c r="A83" s="38"/>
      <c r="B83" s="76" t="s">
        <v>26</v>
      </c>
      <c r="C83" s="101"/>
      <c r="D83" s="118"/>
      <c r="E83" s="101"/>
      <c r="F83" s="135"/>
      <c r="G83" s="101"/>
      <c r="H83" s="118"/>
      <c r="I83" s="135"/>
    </row>
    <row r="84" spans="1:9" s="2" customFormat="1" ht="14.25" customHeight="1" x14ac:dyDescent="0.2">
      <c r="A84" s="38"/>
      <c r="B84" s="75" t="s">
        <v>51</v>
      </c>
      <c r="C84" s="27"/>
      <c r="D84" s="201"/>
      <c r="E84" s="27"/>
      <c r="F84" s="135"/>
      <c r="G84" s="27"/>
      <c r="H84" s="201"/>
      <c r="I84" s="135"/>
    </row>
    <row r="85" spans="1:9" s="2" customFormat="1" ht="14.25" customHeight="1" x14ac:dyDescent="0.2">
      <c r="A85" s="37"/>
      <c r="B85" s="198" t="s">
        <v>34</v>
      </c>
      <c r="C85" s="101"/>
      <c r="D85" s="118"/>
      <c r="E85" s="101"/>
      <c r="F85" s="135"/>
      <c r="G85" s="101"/>
      <c r="H85" s="118"/>
      <c r="I85" s="135"/>
    </row>
    <row r="86" spans="1:9" s="2" customFormat="1" ht="14.25" customHeight="1" x14ac:dyDescent="0.2">
      <c r="A86" s="37"/>
      <c r="B86" s="167" t="s">
        <v>51</v>
      </c>
      <c r="C86" s="101"/>
      <c r="D86" s="118"/>
      <c r="E86" s="101"/>
      <c r="F86" s="135"/>
      <c r="G86" s="101"/>
      <c r="H86" s="118"/>
      <c r="I86" s="135"/>
    </row>
    <row r="87" spans="1:9" s="2" customFormat="1" ht="14.25" customHeight="1" x14ac:dyDescent="0.2">
      <c r="A87" s="37"/>
      <c r="B87" s="74" t="s">
        <v>27</v>
      </c>
      <c r="C87" s="101"/>
      <c r="D87" s="118"/>
      <c r="E87" s="101"/>
      <c r="F87" s="135"/>
      <c r="G87" s="101"/>
      <c r="H87" s="118"/>
      <c r="I87" s="135"/>
    </row>
    <row r="88" spans="1:9" ht="14.25" customHeight="1" x14ac:dyDescent="0.2">
      <c r="A88" s="34"/>
      <c r="B88" s="75" t="s">
        <v>51</v>
      </c>
      <c r="C88" s="44"/>
      <c r="D88" s="140"/>
      <c r="E88" s="44"/>
      <c r="F88" s="220"/>
      <c r="G88" s="44"/>
      <c r="H88" s="140"/>
      <c r="I88" s="220"/>
    </row>
    <row r="89" spans="1:9" s="4" customFormat="1" ht="14.25" customHeight="1" x14ac:dyDescent="0.25">
      <c r="A89" s="181">
        <v>7</v>
      </c>
      <c r="B89" s="182" t="s">
        <v>49</v>
      </c>
      <c r="C89" s="199"/>
      <c r="D89" s="200"/>
      <c r="E89" s="199"/>
      <c r="F89" s="184"/>
      <c r="G89" s="199"/>
      <c r="H89" s="200"/>
      <c r="I89" s="184"/>
    </row>
    <row r="90" spans="1:9" ht="14.25" customHeight="1" x14ac:dyDescent="0.2">
      <c r="A90" s="41"/>
      <c r="B90" s="77" t="s">
        <v>28</v>
      </c>
      <c r="C90" s="42"/>
      <c r="D90" s="126"/>
      <c r="E90" s="42"/>
      <c r="F90" s="126"/>
      <c r="G90" s="42"/>
      <c r="H90" s="126"/>
      <c r="I90" s="126"/>
    </row>
    <row r="91" spans="1:9" s="2" customFormat="1" ht="14.25" customHeight="1" x14ac:dyDescent="0.2">
      <c r="A91" s="38"/>
      <c r="B91" s="75" t="s">
        <v>51</v>
      </c>
      <c r="C91" s="27"/>
      <c r="D91" s="201"/>
      <c r="E91" s="27"/>
      <c r="F91" s="218"/>
      <c r="G91" s="27"/>
      <c r="H91" s="201"/>
      <c r="I91" s="218"/>
    </row>
    <row r="92" spans="1:9" s="2" customFormat="1" ht="14.25" customHeight="1" x14ac:dyDescent="0.2">
      <c r="A92" s="38"/>
      <c r="B92" s="76" t="s">
        <v>29</v>
      </c>
      <c r="C92" s="101"/>
      <c r="D92" s="118"/>
      <c r="E92" s="101"/>
      <c r="F92" s="218"/>
      <c r="G92" s="101"/>
      <c r="H92" s="118"/>
      <c r="I92" s="218"/>
    </row>
    <row r="93" spans="1:9" ht="15.75" customHeight="1" x14ac:dyDescent="0.2">
      <c r="A93" s="34"/>
      <c r="B93" s="75" t="s">
        <v>51</v>
      </c>
      <c r="C93" s="27"/>
      <c r="D93" s="201"/>
      <c r="E93" s="27"/>
      <c r="F93" s="218"/>
      <c r="G93" s="27"/>
      <c r="H93" s="201"/>
      <c r="I93" s="218"/>
    </row>
    <row r="94" spans="1:9" ht="14.25" customHeight="1" x14ac:dyDescent="0.2">
      <c r="A94" s="34"/>
      <c r="B94" s="76" t="s">
        <v>31</v>
      </c>
      <c r="C94" s="101"/>
      <c r="D94" s="118"/>
      <c r="E94" s="101"/>
      <c r="F94" s="118"/>
      <c r="G94" s="101"/>
      <c r="H94" s="118"/>
      <c r="I94" s="118"/>
    </row>
    <row r="95" spans="1:9" ht="15.75" customHeight="1" x14ac:dyDescent="0.2">
      <c r="A95" s="34"/>
      <c r="B95" s="75" t="s">
        <v>51</v>
      </c>
      <c r="C95" s="27"/>
      <c r="D95" s="201"/>
      <c r="E95" s="27"/>
      <c r="F95" s="201"/>
      <c r="G95" s="27"/>
      <c r="H95" s="201"/>
      <c r="I95" s="201"/>
    </row>
    <row r="96" spans="1:9" s="2" customFormat="1" ht="15.75" customHeight="1" x14ac:dyDescent="0.2">
      <c r="A96" s="38"/>
      <c r="B96" s="76" t="s">
        <v>30</v>
      </c>
      <c r="C96" s="101"/>
      <c r="D96" s="118"/>
      <c r="E96" s="101"/>
      <c r="F96" s="118"/>
      <c r="G96" s="101"/>
      <c r="H96" s="118"/>
      <c r="I96" s="118"/>
    </row>
    <row r="97" spans="1:9" ht="15.75" customHeight="1" x14ac:dyDescent="0.2">
      <c r="A97" s="43"/>
      <c r="B97" s="78" t="s">
        <v>51</v>
      </c>
      <c r="C97" s="44"/>
      <c r="D97" s="140"/>
      <c r="E97" s="44"/>
      <c r="F97" s="140"/>
      <c r="G97" s="44"/>
      <c r="H97" s="140"/>
      <c r="I97" s="140"/>
    </row>
    <row r="98" spans="1:9" ht="15.75" customHeight="1" x14ac:dyDescent="0.2">
      <c r="A98" s="58"/>
      <c r="B98" s="59"/>
      <c r="C98" s="60"/>
      <c r="D98" s="60"/>
      <c r="E98" s="60"/>
      <c r="F98" s="61"/>
      <c r="G98" s="60"/>
      <c r="H98" s="60"/>
      <c r="I98" s="61"/>
    </row>
    <row r="99" spans="1:9" ht="15.75" customHeight="1" x14ac:dyDescent="0.2">
      <c r="B99" s="3"/>
    </row>
  </sheetData>
  <mergeCells count="20">
    <mergeCell ref="C8:E8"/>
    <mergeCell ref="A1:B1"/>
    <mergeCell ref="B7:B9"/>
    <mergeCell ref="A7:A9"/>
    <mergeCell ref="F8:F9"/>
    <mergeCell ref="C7:F7"/>
    <mergeCell ref="A2:I2"/>
    <mergeCell ref="A3:I3"/>
    <mergeCell ref="A4:I4"/>
    <mergeCell ref="G7:I7"/>
    <mergeCell ref="G8:H8"/>
    <mergeCell ref="I8:I9"/>
    <mergeCell ref="I62:I63"/>
    <mergeCell ref="I12:I15"/>
    <mergeCell ref="I29:I30"/>
    <mergeCell ref="I68:I69"/>
    <mergeCell ref="F68:F69"/>
    <mergeCell ref="F12:F15"/>
    <mergeCell ref="F29:F30"/>
    <mergeCell ref="I65:I66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0" fitToHeight="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D31" sqref="D31"/>
    </sheetView>
  </sheetViews>
  <sheetFormatPr defaultRowHeight="12.75" x14ac:dyDescent="0.2"/>
  <cols>
    <col min="1" max="1" width="3.7109375" style="1" customWidth="1"/>
    <col min="2" max="2" width="27" style="1" customWidth="1"/>
    <col min="3" max="5" width="16.85546875" style="1" customWidth="1"/>
    <col min="6" max="6" width="53.5703125" style="1" customWidth="1"/>
    <col min="7" max="7" width="17" style="1" hidden="1" customWidth="1"/>
    <col min="8" max="8" width="17.7109375" style="1" customWidth="1"/>
    <col min="9" max="9" width="53.140625" style="1" customWidth="1"/>
    <col min="10" max="11" width="9.140625" style="92"/>
    <col min="12" max="16384" width="9.140625" style="1"/>
  </cols>
  <sheetData>
    <row r="1" spans="1:11" x14ac:dyDescent="0.2">
      <c r="A1" s="265"/>
      <c r="B1" s="265"/>
    </row>
    <row r="2" spans="1:11" ht="15.75" customHeight="1" x14ac:dyDescent="0.25">
      <c r="A2" s="272" t="s">
        <v>56</v>
      </c>
      <c r="B2" s="272"/>
      <c r="C2" s="272"/>
      <c r="D2" s="272"/>
      <c r="E2" s="272"/>
      <c r="F2" s="272"/>
      <c r="G2" s="272"/>
      <c r="H2" s="272"/>
      <c r="I2" s="272"/>
    </row>
    <row r="3" spans="1:11" ht="15.75" x14ac:dyDescent="0.25">
      <c r="A3" s="273" t="s">
        <v>54</v>
      </c>
      <c r="B3" s="273"/>
      <c r="C3" s="273"/>
      <c r="D3" s="273"/>
      <c r="E3" s="273"/>
      <c r="F3" s="273"/>
      <c r="G3" s="273"/>
      <c r="H3" s="273"/>
      <c r="I3" s="273"/>
    </row>
    <row r="4" spans="1:11" ht="15.75" x14ac:dyDescent="0.25">
      <c r="A4" s="301" t="s">
        <v>132</v>
      </c>
      <c r="B4" s="301"/>
      <c r="C4" s="301"/>
      <c r="D4" s="301"/>
      <c r="E4" s="301"/>
      <c r="F4" s="301"/>
      <c r="G4" s="301"/>
      <c r="H4" s="301"/>
      <c r="I4" s="301"/>
    </row>
    <row r="5" spans="1:11" ht="15.75" x14ac:dyDescent="0.25">
      <c r="A5" s="107"/>
      <c r="B5" s="107"/>
      <c r="C5" s="107"/>
      <c r="D5" s="107"/>
      <c r="E5" s="252"/>
      <c r="F5" s="107"/>
      <c r="G5" s="107"/>
      <c r="H5" s="107"/>
      <c r="I5" s="107"/>
    </row>
    <row r="6" spans="1:11" ht="15.75" customHeight="1" x14ac:dyDescent="0.2">
      <c r="A6" s="3"/>
      <c r="B6" s="3"/>
      <c r="I6" s="57" t="s">
        <v>44</v>
      </c>
    </row>
    <row r="7" spans="1:11" ht="20.25" customHeight="1" x14ac:dyDescent="0.2">
      <c r="A7" s="266" t="s">
        <v>0</v>
      </c>
      <c r="B7" s="266" t="s">
        <v>42</v>
      </c>
      <c r="C7" s="274" t="s">
        <v>83</v>
      </c>
      <c r="D7" s="275"/>
      <c r="E7" s="275"/>
      <c r="F7" s="276"/>
      <c r="G7" s="274" t="s">
        <v>130</v>
      </c>
      <c r="H7" s="275"/>
      <c r="I7" s="276"/>
    </row>
    <row r="8" spans="1:11" ht="48.75" customHeight="1" x14ac:dyDescent="0.2">
      <c r="A8" s="267"/>
      <c r="B8" s="267"/>
      <c r="C8" s="311" t="s">
        <v>71</v>
      </c>
      <c r="D8" s="312"/>
      <c r="E8" s="313"/>
      <c r="F8" s="266" t="s">
        <v>62</v>
      </c>
      <c r="G8" s="307" t="s">
        <v>71</v>
      </c>
      <c r="H8" s="308"/>
      <c r="I8" s="309" t="s">
        <v>62</v>
      </c>
    </row>
    <row r="9" spans="1:11" ht="28.5" customHeight="1" x14ac:dyDescent="0.2">
      <c r="A9" s="268"/>
      <c r="B9" s="268"/>
      <c r="C9" s="20" t="s">
        <v>52</v>
      </c>
      <c r="D9" s="19" t="s">
        <v>162</v>
      </c>
      <c r="E9" s="20" t="s">
        <v>164</v>
      </c>
      <c r="F9" s="268"/>
      <c r="G9" s="20" t="s">
        <v>163</v>
      </c>
      <c r="H9" s="147" t="s">
        <v>165</v>
      </c>
      <c r="I9" s="310"/>
    </row>
    <row r="10" spans="1:11" s="259" customFormat="1" ht="15" x14ac:dyDescent="0.2">
      <c r="A10" s="256">
        <v>1</v>
      </c>
      <c r="B10" s="257">
        <f>A10+1</f>
        <v>2</v>
      </c>
      <c r="C10" s="257">
        <v>3</v>
      </c>
      <c r="D10" s="257">
        <v>4</v>
      </c>
      <c r="E10" s="257">
        <v>5</v>
      </c>
      <c r="F10" s="258">
        <v>6</v>
      </c>
      <c r="G10" s="257"/>
      <c r="H10" s="257">
        <v>7</v>
      </c>
      <c r="I10" s="258">
        <v>8</v>
      </c>
    </row>
    <row r="11" spans="1:11" ht="14.25" customHeight="1" x14ac:dyDescent="0.25">
      <c r="A11" s="14">
        <v>1</v>
      </c>
      <c r="B11" s="86" t="s">
        <v>74</v>
      </c>
      <c r="C11" s="15"/>
      <c r="D11" s="15"/>
      <c r="E11" s="113"/>
      <c r="F11" s="32"/>
      <c r="G11" s="113"/>
      <c r="H11" s="113"/>
      <c r="I11" s="134"/>
    </row>
    <row r="12" spans="1:11" ht="18.75" customHeight="1" x14ac:dyDescent="0.25">
      <c r="A12" s="16"/>
      <c r="B12" s="83" t="s">
        <v>1</v>
      </c>
      <c r="C12" s="47">
        <f>'[3]ТЭ '!E12</f>
        <v>1752.84</v>
      </c>
      <c r="D12" s="47">
        <f>'[3]ТЭ '!F12</f>
        <v>1822.95</v>
      </c>
      <c r="E12" s="47">
        <f>'[4]ТЭ '!$E12</f>
        <v>1950.56</v>
      </c>
      <c r="F12" s="280" t="s">
        <v>88</v>
      </c>
      <c r="G12" s="47">
        <f>'[4]ТЭ '!$E12</f>
        <v>1950.56</v>
      </c>
      <c r="H12" s="47">
        <f>'[4]ТЭ '!$F12</f>
        <v>1950.56</v>
      </c>
      <c r="I12" s="280" t="s">
        <v>150</v>
      </c>
      <c r="J12" s="96" t="e">
        <f>C12/#REF!*100</f>
        <v>#REF!</v>
      </c>
      <c r="K12" s="96" t="e">
        <f>D12/#REF!*100</f>
        <v>#REF!</v>
      </c>
    </row>
    <row r="13" spans="1:11" ht="18.75" customHeight="1" x14ac:dyDescent="0.25">
      <c r="A13" s="34"/>
      <c r="B13" s="84" t="s">
        <v>43</v>
      </c>
      <c r="C13" s="27">
        <f>'[3]ТЭ '!E13</f>
        <v>901.64</v>
      </c>
      <c r="D13" s="27">
        <f>'[3]ТЭ '!F13</f>
        <v>937.71</v>
      </c>
      <c r="E13" s="27">
        <f>'[4]ТЭ '!$E13</f>
        <v>1003.35</v>
      </c>
      <c r="F13" s="281"/>
      <c r="G13" s="47">
        <f>'[4]ТЭ '!$E13</f>
        <v>1003.35</v>
      </c>
      <c r="H13" s="27">
        <f>'[4]ТЭ '!$F13</f>
        <v>1003.35</v>
      </c>
      <c r="I13" s="281"/>
      <c r="J13" s="96" t="e">
        <f>C13/#REF!*100</f>
        <v>#REF!</v>
      </c>
      <c r="K13" s="96" t="e">
        <f>D13/#REF!*100</f>
        <v>#REF!</v>
      </c>
    </row>
    <row r="14" spans="1:11" ht="14.25" customHeight="1" x14ac:dyDescent="0.25">
      <c r="A14" s="181">
        <v>2</v>
      </c>
      <c r="B14" s="182" t="s">
        <v>47</v>
      </c>
      <c r="C14" s="183"/>
      <c r="D14" s="184"/>
      <c r="E14" s="184"/>
      <c r="F14" s="185"/>
      <c r="G14" s="47"/>
      <c r="H14" s="184"/>
      <c r="I14" s="185"/>
      <c r="J14" s="96"/>
      <c r="K14" s="96"/>
    </row>
    <row r="15" spans="1:11" s="2" customFormat="1" ht="14.25" customHeight="1" x14ac:dyDescent="0.25">
      <c r="A15" s="190"/>
      <c r="B15" s="166" t="s">
        <v>40</v>
      </c>
      <c r="C15" s="191">
        <f>'[3]ТЭ '!E15</f>
        <v>855.09</v>
      </c>
      <c r="D15" s="191">
        <f>'[3]ТЭ '!F15</f>
        <v>889.29</v>
      </c>
      <c r="E15" s="191">
        <f>'[4]ТЭ '!$E15</f>
        <v>951.54</v>
      </c>
      <c r="F15" s="280" t="s">
        <v>111</v>
      </c>
      <c r="G15" s="47">
        <f>'[4]ТЭ '!$E15</f>
        <v>951.54</v>
      </c>
      <c r="H15" s="191">
        <f>'[4]ТЭ '!$F15</f>
        <v>951.54</v>
      </c>
      <c r="I15" s="280" t="s">
        <v>151</v>
      </c>
      <c r="J15" s="96" t="e">
        <f>C15/#REF!*100</f>
        <v>#REF!</v>
      </c>
      <c r="K15" s="96" t="e">
        <f>D15/#REF!*100</f>
        <v>#REF!</v>
      </c>
    </row>
    <row r="16" spans="1:11" s="2" customFormat="1" ht="14.25" customHeight="1" x14ac:dyDescent="0.25">
      <c r="A16" s="192"/>
      <c r="B16" s="167" t="s">
        <v>2</v>
      </c>
      <c r="C16" s="187">
        <f>'[3]ТЭ '!E16</f>
        <v>631.53</v>
      </c>
      <c r="D16" s="187">
        <f>'[3]ТЭ '!F16</f>
        <v>656.79</v>
      </c>
      <c r="E16" s="187">
        <f>'[4]ТЭ '!$E16</f>
        <v>702.77</v>
      </c>
      <c r="F16" s="270"/>
      <c r="G16" s="47">
        <f>'[4]ТЭ '!$E16</f>
        <v>702.77</v>
      </c>
      <c r="H16" s="187">
        <f>'[4]ТЭ '!$F16</f>
        <v>702.77</v>
      </c>
      <c r="I16" s="270"/>
      <c r="J16" s="96" t="e">
        <f>C16/#REF!*100</f>
        <v>#REF!</v>
      </c>
      <c r="K16" s="96" t="e">
        <f>D16/#REF!*100</f>
        <v>#REF!</v>
      </c>
    </row>
    <row r="17" spans="1:11" s="2" customFormat="1" ht="14.25" hidden="1" customHeight="1" x14ac:dyDescent="0.25">
      <c r="A17" s="192"/>
      <c r="B17" s="167" t="s">
        <v>92</v>
      </c>
      <c r="C17" s="187"/>
      <c r="D17" s="187"/>
      <c r="E17" s="187">
        <f>'[4]ТЭ '!$E17</f>
        <v>0</v>
      </c>
      <c r="F17" s="270"/>
      <c r="G17" s="47">
        <f>'[4]ТЭ '!$E17</f>
        <v>0</v>
      </c>
      <c r="H17" s="187">
        <f>'[4]ТЭ '!$F17</f>
        <v>0</v>
      </c>
      <c r="I17" s="270"/>
      <c r="J17" s="96"/>
      <c r="K17" s="96"/>
    </row>
    <row r="18" spans="1:11" s="2" customFormat="1" ht="14.25" customHeight="1" x14ac:dyDescent="0.25">
      <c r="A18" s="192"/>
      <c r="B18" s="167" t="s">
        <v>4</v>
      </c>
      <c r="C18" s="187">
        <f>'[3]ТЭ '!E18</f>
        <v>735.63</v>
      </c>
      <c r="D18" s="187">
        <f>'[3]ТЭ '!F18</f>
        <v>765.06</v>
      </c>
      <c r="E18" s="187">
        <f>'[4]ТЭ '!$E18</f>
        <v>818.61</v>
      </c>
      <c r="F18" s="270"/>
      <c r="G18" s="47">
        <f>'[4]ТЭ '!$E18</f>
        <v>818.61</v>
      </c>
      <c r="H18" s="187">
        <f>'[4]ТЭ '!$F18</f>
        <v>818.61</v>
      </c>
      <c r="I18" s="270"/>
      <c r="J18" s="96" t="e">
        <f>C18/#REF!*100</f>
        <v>#REF!</v>
      </c>
      <c r="K18" s="96" t="e">
        <f>D18/#REF!*100</f>
        <v>#REF!</v>
      </c>
    </row>
    <row r="19" spans="1:11" s="2" customFormat="1" ht="14.25" customHeight="1" x14ac:dyDescent="0.25">
      <c r="A19" s="192"/>
      <c r="B19" s="167" t="s">
        <v>55</v>
      </c>
      <c r="C19" s="187">
        <f>'[3]ТЭ '!E19</f>
        <v>810.08</v>
      </c>
      <c r="D19" s="187">
        <f>'[3]ТЭ '!F19</f>
        <v>842.48</v>
      </c>
      <c r="E19" s="187">
        <f>'[4]ТЭ '!$E19</f>
        <v>901.45</v>
      </c>
      <c r="F19" s="270"/>
      <c r="G19" s="47">
        <f>'[4]ТЭ '!$E19</f>
        <v>901.45</v>
      </c>
      <c r="H19" s="187">
        <f>'[4]ТЭ '!$F19</f>
        <v>901.45</v>
      </c>
      <c r="I19" s="270"/>
      <c r="J19" s="96" t="e">
        <f>C19/#REF!*100</f>
        <v>#REF!</v>
      </c>
      <c r="K19" s="96" t="e">
        <f>D19/#REF!*100</f>
        <v>#REF!</v>
      </c>
    </row>
    <row r="20" spans="1:11" ht="14.25" customHeight="1" x14ac:dyDescent="0.25">
      <c r="A20" s="193"/>
      <c r="B20" s="194" t="s">
        <v>6</v>
      </c>
      <c r="C20" s="94">
        <f>'[3]ТЭ '!E20</f>
        <v>718.38</v>
      </c>
      <c r="D20" s="94">
        <f>'[3]ТЭ '!F20</f>
        <v>747.12</v>
      </c>
      <c r="E20" s="94">
        <f>'[4]ТЭ '!$E20</f>
        <v>799.42</v>
      </c>
      <c r="F20" s="270"/>
      <c r="G20" s="47">
        <f>'[4]ТЭ '!$E20</f>
        <v>799.42</v>
      </c>
      <c r="H20" s="94">
        <f>'[4]ТЭ '!$F20</f>
        <v>799.42</v>
      </c>
      <c r="I20" s="270"/>
      <c r="J20" s="96" t="e">
        <f>C20/#REF!*100</f>
        <v>#REF!</v>
      </c>
      <c r="K20" s="96" t="e">
        <f>D20/#REF!*100</f>
        <v>#REF!</v>
      </c>
    </row>
    <row r="21" spans="1:11" s="2" customFormat="1" ht="14.25" customHeight="1" x14ac:dyDescent="0.25">
      <c r="A21" s="192"/>
      <c r="B21" s="167" t="s">
        <v>7</v>
      </c>
      <c r="C21" s="187">
        <f>'[3]ТЭ '!E21</f>
        <v>654.07000000000005</v>
      </c>
      <c r="D21" s="187">
        <f>'[3]ТЭ '!F21</f>
        <v>680.23</v>
      </c>
      <c r="E21" s="187">
        <f>'[4]ТЭ '!$E21</f>
        <v>727.85</v>
      </c>
      <c r="F21" s="270"/>
      <c r="G21" s="47">
        <f>'[4]ТЭ '!$E21</f>
        <v>727.85</v>
      </c>
      <c r="H21" s="187">
        <f>'[4]ТЭ '!$F21</f>
        <v>727.85</v>
      </c>
      <c r="I21" s="270"/>
      <c r="J21" s="96" t="e">
        <f>C21/#REF!*100</f>
        <v>#REF!</v>
      </c>
      <c r="K21" s="96" t="e">
        <f>D21/#REF!*100</f>
        <v>#REF!</v>
      </c>
    </row>
    <row r="22" spans="1:11" s="2" customFormat="1" ht="14.25" hidden="1" customHeight="1" x14ac:dyDescent="0.25">
      <c r="A22" s="192"/>
      <c r="B22" s="178" t="s">
        <v>8</v>
      </c>
      <c r="C22" s="187"/>
      <c r="D22" s="187"/>
      <c r="E22" s="187">
        <f>'[4]ТЭ '!$E22</f>
        <v>0</v>
      </c>
      <c r="F22" s="270"/>
      <c r="G22" s="47">
        <f>'[4]ТЭ '!$E22</f>
        <v>0</v>
      </c>
      <c r="H22" s="187">
        <f>'[4]ТЭ '!$F22</f>
        <v>0</v>
      </c>
      <c r="I22" s="270"/>
      <c r="J22" s="96"/>
      <c r="K22" s="96"/>
    </row>
    <row r="23" spans="1:11" s="2" customFormat="1" ht="14.25" hidden="1" customHeight="1" x14ac:dyDescent="0.25">
      <c r="A23" s="192"/>
      <c r="B23" s="178" t="s">
        <v>9</v>
      </c>
      <c r="C23" s="187"/>
      <c r="D23" s="187"/>
      <c r="E23" s="187">
        <f>'[4]ТЭ '!$E23</f>
        <v>0</v>
      </c>
      <c r="F23" s="270"/>
      <c r="G23" s="47">
        <f>'[4]ТЭ '!$E23</f>
        <v>0</v>
      </c>
      <c r="H23" s="187">
        <f>'[4]ТЭ '!$F23</f>
        <v>0</v>
      </c>
      <c r="I23" s="270"/>
      <c r="J23" s="96"/>
      <c r="K23" s="96"/>
    </row>
    <row r="24" spans="1:11" ht="14.25" customHeight="1" x14ac:dyDescent="0.25">
      <c r="A24" s="195"/>
      <c r="B24" s="167" t="s">
        <v>10</v>
      </c>
      <c r="C24" s="187">
        <f>'[3]ТЭ '!E24</f>
        <v>926.25</v>
      </c>
      <c r="D24" s="187">
        <f>'[3]ТЭ '!F24</f>
        <v>963.3</v>
      </c>
      <c r="E24" s="187">
        <f>'[4]ТЭ '!$E24</f>
        <v>1030.73</v>
      </c>
      <c r="F24" s="270"/>
      <c r="G24" s="47">
        <f>'[4]ТЭ '!$E24</f>
        <v>1030.73</v>
      </c>
      <c r="H24" s="187">
        <f>'[4]ТЭ '!$F24</f>
        <v>1030.73</v>
      </c>
      <c r="I24" s="270"/>
      <c r="J24" s="96" t="e">
        <f>C24/#REF!*100</f>
        <v>#REF!</v>
      </c>
      <c r="K24" s="96" t="e">
        <f>D24/#REF!*100</f>
        <v>#REF!</v>
      </c>
    </row>
    <row r="25" spans="1:11" s="2" customFormat="1" ht="14.25" customHeight="1" x14ac:dyDescent="0.25">
      <c r="A25" s="192"/>
      <c r="B25" s="167" t="s">
        <v>11</v>
      </c>
      <c r="C25" s="95">
        <f>'[3]ТЭ '!E25</f>
        <v>742.4</v>
      </c>
      <c r="D25" s="95">
        <f>'[3]ТЭ '!F25</f>
        <v>772.1</v>
      </c>
      <c r="E25" s="95">
        <f>'[4]ТЭ '!$E25</f>
        <v>826.15</v>
      </c>
      <c r="F25" s="270"/>
      <c r="G25" s="47">
        <f>'[4]ТЭ '!$E25</f>
        <v>826.15</v>
      </c>
      <c r="H25" s="95">
        <f>'[4]ТЭ '!$F25</f>
        <v>826.15</v>
      </c>
      <c r="I25" s="270"/>
      <c r="J25" s="96" t="e">
        <f>C25/#REF!*100</f>
        <v>#REF!</v>
      </c>
      <c r="K25" s="96" t="e">
        <f>D25/#REF!*100</f>
        <v>#REF!</v>
      </c>
    </row>
    <row r="26" spans="1:11" s="2" customFormat="1" ht="14.25" customHeight="1" x14ac:dyDescent="0.25">
      <c r="A26" s="192"/>
      <c r="B26" s="167" t="s">
        <v>12</v>
      </c>
      <c r="C26" s="95">
        <f>'[3]ТЭ '!E26</f>
        <v>591.91999999999996</v>
      </c>
      <c r="D26" s="95">
        <f>'[3]ТЭ '!F26</f>
        <v>615.6</v>
      </c>
      <c r="E26" s="95">
        <f>'[4]ТЭ '!$E26</f>
        <v>658.69</v>
      </c>
      <c r="F26" s="270"/>
      <c r="G26" s="47">
        <f>'[4]ТЭ '!$E26</f>
        <v>658.69</v>
      </c>
      <c r="H26" s="95">
        <f>'[4]ТЭ '!$F26</f>
        <v>658.69</v>
      </c>
      <c r="I26" s="270"/>
      <c r="J26" s="96" t="e">
        <f>C26/#REF!*100</f>
        <v>#REF!</v>
      </c>
      <c r="K26" s="96" t="e">
        <f>D26/#REF!*100</f>
        <v>#REF!</v>
      </c>
    </row>
    <row r="27" spans="1:11" s="2" customFormat="1" ht="14.25" customHeight="1" x14ac:dyDescent="0.25">
      <c r="A27" s="196"/>
      <c r="B27" s="168" t="s">
        <v>13</v>
      </c>
      <c r="C27" s="188">
        <f>'[3]ТЭ '!E27</f>
        <v>746.2</v>
      </c>
      <c r="D27" s="188">
        <f>'[3]ТЭ '!F27</f>
        <v>776.05</v>
      </c>
      <c r="E27" s="188">
        <f>'[4]ТЭ '!$E27</f>
        <v>830.37</v>
      </c>
      <c r="F27" s="281"/>
      <c r="G27" s="47">
        <f>'[4]ТЭ '!$E27</f>
        <v>830.37</v>
      </c>
      <c r="H27" s="188">
        <f>'[4]ТЭ '!$F27</f>
        <v>830.37</v>
      </c>
      <c r="I27" s="281"/>
      <c r="J27" s="96" t="e">
        <f>C27/#REF!*100</f>
        <v>#REF!</v>
      </c>
      <c r="K27" s="96" t="e">
        <f>D27/#REF!*100</f>
        <v>#REF!</v>
      </c>
    </row>
    <row r="28" spans="1:11" s="2" customFormat="1" ht="14.25" customHeight="1" x14ac:dyDescent="0.25">
      <c r="A28" s="7">
        <v>3</v>
      </c>
      <c r="B28" s="73" t="s">
        <v>48</v>
      </c>
      <c r="C28" s="40"/>
      <c r="D28" s="119"/>
      <c r="E28" s="119"/>
      <c r="F28" s="142"/>
      <c r="G28" s="47"/>
      <c r="H28" s="119"/>
      <c r="I28" s="142"/>
      <c r="J28" s="96"/>
      <c r="K28" s="96"/>
    </row>
    <row r="29" spans="1:11" s="2" customFormat="1" ht="14.25" customHeight="1" x14ac:dyDescent="0.25">
      <c r="A29" s="37"/>
      <c r="B29" s="71" t="s">
        <v>35</v>
      </c>
      <c r="C29" s="101">
        <f>'[3]ТЭ '!E29</f>
        <v>1222.27</v>
      </c>
      <c r="D29" s="101">
        <f>'[3]ТЭ '!F29</f>
        <v>1271.1600000000001</v>
      </c>
      <c r="E29" s="101">
        <f>'[4]ТЭ '!$E29</f>
        <v>894.74</v>
      </c>
      <c r="F29" s="280" t="s">
        <v>113</v>
      </c>
      <c r="G29" s="47">
        <f>'[4]ТЭ '!$E29</f>
        <v>894.74</v>
      </c>
      <c r="H29" s="101">
        <f>'[4]ТЭ '!$F29</f>
        <v>894.74</v>
      </c>
      <c r="I29" s="280" t="s">
        <v>152</v>
      </c>
      <c r="J29" s="96" t="e">
        <f>C29/#REF!*100</f>
        <v>#REF!</v>
      </c>
      <c r="K29" s="96" t="e">
        <f>D29/#REF!*100</f>
        <v>#REF!</v>
      </c>
    </row>
    <row r="30" spans="1:11" s="2" customFormat="1" ht="14.25" customHeight="1" x14ac:dyDescent="0.25">
      <c r="A30" s="37"/>
      <c r="B30" s="71" t="s">
        <v>37</v>
      </c>
      <c r="C30" s="101">
        <f>'[3]ТЭ '!E30</f>
        <v>708.05</v>
      </c>
      <c r="D30" s="101">
        <f>'[3]ТЭ '!F30</f>
        <v>736.37</v>
      </c>
      <c r="E30" s="101">
        <f>'[4]ТЭ '!$E30</f>
        <v>719.74</v>
      </c>
      <c r="F30" s="270"/>
      <c r="G30" s="47">
        <f>'[4]ТЭ '!$E30</f>
        <v>719.74</v>
      </c>
      <c r="H30" s="101">
        <f>'[4]ТЭ '!$F30</f>
        <v>719.74</v>
      </c>
      <c r="I30" s="270"/>
      <c r="J30" s="96" t="e">
        <f>C30/#REF!*100</f>
        <v>#REF!</v>
      </c>
      <c r="K30" s="96" t="e">
        <f>D30/#REF!*100</f>
        <v>#REF!</v>
      </c>
    </row>
    <row r="31" spans="1:11" s="2" customFormat="1" ht="14.25" customHeight="1" x14ac:dyDescent="0.25">
      <c r="A31" s="37"/>
      <c r="B31" s="71" t="s">
        <v>38</v>
      </c>
      <c r="C31" s="101">
        <f>'[3]ТЭ '!E31</f>
        <v>580.51</v>
      </c>
      <c r="D31" s="101">
        <f>'[3]ТЭ '!F31</f>
        <v>603.73</v>
      </c>
      <c r="E31" s="101">
        <f>'[4]ТЭ '!$E31</f>
        <v>645.99</v>
      </c>
      <c r="F31" s="270"/>
      <c r="G31" s="47">
        <f>'[4]ТЭ '!$E31</f>
        <v>645.99</v>
      </c>
      <c r="H31" s="101">
        <f>'[4]ТЭ '!$F31</f>
        <v>645.99</v>
      </c>
      <c r="I31" s="270"/>
      <c r="J31" s="96" t="e">
        <f>C31/#REF!*100</f>
        <v>#REF!</v>
      </c>
      <c r="K31" s="96" t="e">
        <f>D31/#REF!*100</f>
        <v>#REF!</v>
      </c>
    </row>
    <row r="32" spans="1:11" s="2" customFormat="1" ht="14.25" customHeight="1" x14ac:dyDescent="0.25">
      <c r="A32" s="38"/>
      <c r="B32" s="75" t="s">
        <v>36</v>
      </c>
      <c r="C32" s="101">
        <f>'[3]ТЭ '!E32</f>
        <v>647.69000000000005</v>
      </c>
      <c r="D32" s="101">
        <f>'[3]ТЭ '!F32</f>
        <v>673.6</v>
      </c>
      <c r="E32" s="101">
        <f>'[4]ТЭ '!$E32</f>
        <v>708.04</v>
      </c>
      <c r="F32" s="270"/>
      <c r="G32" s="47">
        <f>'[4]ТЭ '!$E32</f>
        <v>708.04</v>
      </c>
      <c r="H32" s="101">
        <f>'[4]ТЭ '!$F32</f>
        <v>708.04</v>
      </c>
      <c r="I32" s="270"/>
      <c r="J32" s="96" t="e">
        <f>C32/#REF!*100</f>
        <v>#REF!</v>
      </c>
      <c r="K32" s="96" t="e">
        <f>D32/#REF!*100</f>
        <v>#REF!</v>
      </c>
    </row>
    <row r="33" spans="1:11" s="2" customFormat="1" ht="14.25" customHeight="1" x14ac:dyDescent="0.25">
      <c r="A33" s="38"/>
      <c r="B33" s="75" t="s">
        <v>39</v>
      </c>
      <c r="C33" s="101">
        <f>'[3]ТЭ '!E33</f>
        <v>638.54999999999995</v>
      </c>
      <c r="D33" s="101">
        <f>'[3]ТЭ '!F33</f>
        <v>664.09</v>
      </c>
      <c r="E33" s="101">
        <f>'[4]ТЭ '!$E33</f>
        <v>689.26</v>
      </c>
      <c r="F33" s="270"/>
      <c r="G33" s="47">
        <f>'[4]ТЭ '!$E33</f>
        <v>689.26</v>
      </c>
      <c r="H33" s="101">
        <f>'[4]ТЭ '!$F33</f>
        <v>689.26</v>
      </c>
      <c r="I33" s="270"/>
      <c r="J33" s="96" t="e">
        <f>C33/#REF!*100</f>
        <v>#REF!</v>
      </c>
      <c r="K33" s="96" t="e">
        <f>D33/#REF!*100</f>
        <v>#REF!</v>
      </c>
    </row>
    <row r="34" spans="1:11" s="2" customFormat="1" ht="14.25" customHeight="1" x14ac:dyDescent="0.25">
      <c r="A34" s="38"/>
      <c r="B34" s="75" t="s">
        <v>41</v>
      </c>
      <c r="C34" s="101">
        <f>'[3]ТЭ '!E34</f>
        <v>622.45000000000005</v>
      </c>
      <c r="D34" s="101">
        <f>'[3]ТЭ '!F34</f>
        <v>647.35</v>
      </c>
      <c r="E34" s="101">
        <f>'[4]ТЭ '!$E34</f>
        <v>671.88</v>
      </c>
      <c r="F34" s="281"/>
      <c r="G34" s="47">
        <f>'[4]ТЭ '!$E34</f>
        <v>671.88</v>
      </c>
      <c r="H34" s="101">
        <f>'[4]ТЭ '!$F34</f>
        <v>671.88</v>
      </c>
      <c r="I34" s="281"/>
      <c r="J34" s="96" t="e">
        <f>C34/#REF!*100</f>
        <v>#REF!</v>
      </c>
      <c r="K34" s="96" t="e">
        <f>D34/#REF!*100</f>
        <v>#REF!</v>
      </c>
    </row>
    <row r="35" spans="1:11" ht="18" customHeight="1" x14ac:dyDescent="0.25">
      <c r="A35" s="7">
        <v>4</v>
      </c>
      <c r="B35" s="5" t="s">
        <v>75</v>
      </c>
      <c r="C35" s="40"/>
      <c r="D35" s="119"/>
      <c r="E35" s="119"/>
      <c r="F35" s="142"/>
      <c r="G35" s="47"/>
      <c r="H35" s="119"/>
      <c r="I35" s="142"/>
      <c r="J35" s="96"/>
      <c r="K35" s="96"/>
    </row>
    <row r="36" spans="1:11" ht="14.25" customHeight="1" x14ac:dyDescent="0.25">
      <c r="A36" s="33"/>
      <c r="B36" s="71" t="s">
        <v>14</v>
      </c>
      <c r="C36" s="110">
        <f>'[3]ТЭ '!E36</f>
        <v>1067.31</v>
      </c>
      <c r="D36" s="110">
        <f>'[3]ТЭ '!F36</f>
        <v>1110</v>
      </c>
      <c r="E36" s="254">
        <f>'[4]ТЭ '!$E36</f>
        <v>1187.7</v>
      </c>
      <c r="F36" s="303" t="s">
        <v>105</v>
      </c>
      <c r="G36" s="47">
        <f>'[4]ТЭ '!$E36</f>
        <v>1187.7</v>
      </c>
      <c r="H36" s="254">
        <f>'[4]ТЭ '!$F36</f>
        <v>1187.7</v>
      </c>
      <c r="I36" s="303" t="s">
        <v>157</v>
      </c>
      <c r="J36" s="96" t="e">
        <f>C36/#REF!*100</f>
        <v>#REF!</v>
      </c>
      <c r="K36" s="96" t="e">
        <f>D36/#REF!*100</f>
        <v>#REF!</v>
      </c>
    </row>
    <row r="37" spans="1:11" s="2" customFormat="1" ht="14.25" customHeight="1" x14ac:dyDescent="0.25">
      <c r="A37" s="38"/>
      <c r="B37" s="75" t="s">
        <v>15</v>
      </c>
      <c r="C37" s="101">
        <f>'[3]ТЭ '!E37</f>
        <v>593</v>
      </c>
      <c r="D37" s="101">
        <f>'[3]ТЭ '!F37</f>
        <v>616.72</v>
      </c>
      <c r="E37" s="101">
        <f>'[4]ТЭ '!$E37</f>
        <v>659.89</v>
      </c>
      <c r="F37" s="304"/>
      <c r="G37" s="47">
        <f>'[4]ТЭ '!$E37</f>
        <v>659.89</v>
      </c>
      <c r="H37" s="101">
        <f>'[4]ТЭ '!$F37</f>
        <v>659.89</v>
      </c>
      <c r="I37" s="304"/>
      <c r="J37" s="96" t="e">
        <f>C37/#REF!*100</f>
        <v>#REF!</v>
      </c>
      <c r="K37" s="96" t="e">
        <f>D37/#REF!*100</f>
        <v>#REF!</v>
      </c>
    </row>
    <row r="38" spans="1:11" s="2" customFormat="1" ht="14.25" hidden="1" customHeight="1" x14ac:dyDescent="0.25">
      <c r="A38" s="38"/>
      <c r="B38" s="167" t="s">
        <v>16</v>
      </c>
      <c r="C38" s="101"/>
      <c r="D38" s="101"/>
      <c r="E38" s="101">
        <f>'[4]ТЭ '!$E38</f>
        <v>0</v>
      </c>
      <c r="F38" s="304"/>
      <c r="G38" s="47">
        <f>'[4]ТЭ '!$E38</f>
        <v>0</v>
      </c>
      <c r="H38" s="101">
        <f>'[4]ТЭ '!$F38</f>
        <v>0</v>
      </c>
      <c r="I38" s="304"/>
      <c r="J38" s="96"/>
      <c r="K38" s="96"/>
    </row>
    <row r="39" spans="1:11" s="2" customFormat="1" ht="14.25" customHeight="1" x14ac:dyDescent="0.25">
      <c r="A39" s="38"/>
      <c r="B39" s="167" t="s">
        <v>17</v>
      </c>
      <c r="C39" s="101">
        <f>'[3]ТЭ '!E39</f>
        <v>653.32000000000005</v>
      </c>
      <c r="D39" s="101">
        <f>'[3]ТЭ '!F39</f>
        <v>679.45</v>
      </c>
      <c r="E39" s="101">
        <f>'[4]ТЭ '!$E39</f>
        <v>727.01</v>
      </c>
      <c r="F39" s="304"/>
      <c r="G39" s="47">
        <f>'[4]ТЭ '!$E39</f>
        <v>727.01</v>
      </c>
      <c r="H39" s="101">
        <f>'[4]ТЭ '!$F39</f>
        <v>727.01</v>
      </c>
      <c r="I39" s="304"/>
      <c r="J39" s="96" t="e">
        <f>C39/#REF!*100</f>
        <v>#REF!</v>
      </c>
      <c r="K39" s="96" t="e">
        <f>D39/#REF!*100</f>
        <v>#REF!</v>
      </c>
    </row>
    <row r="40" spans="1:11" s="2" customFormat="1" ht="14.25" hidden="1" customHeight="1" x14ac:dyDescent="0.25">
      <c r="A40" s="38"/>
      <c r="B40" s="167" t="s">
        <v>104</v>
      </c>
      <c r="C40" s="101"/>
      <c r="D40" s="101"/>
      <c r="E40" s="101">
        <f>'[4]ТЭ '!$E40</f>
        <v>0</v>
      </c>
      <c r="F40" s="304"/>
      <c r="G40" s="47">
        <f>'[4]ТЭ '!$E40</f>
        <v>0</v>
      </c>
      <c r="H40" s="101">
        <f>'[4]ТЭ '!$F40</f>
        <v>0</v>
      </c>
      <c r="I40" s="304"/>
      <c r="J40" s="96"/>
      <c r="K40" s="96"/>
    </row>
    <row r="41" spans="1:11" s="2" customFormat="1" ht="14.25" customHeight="1" x14ac:dyDescent="0.25">
      <c r="A41" s="38"/>
      <c r="B41" s="75" t="s">
        <v>18</v>
      </c>
      <c r="C41" s="101">
        <f>'[3]ТЭ '!E41</f>
        <v>622.49</v>
      </c>
      <c r="D41" s="101">
        <f>'[3]ТЭ '!F41</f>
        <v>647.39</v>
      </c>
      <c r="E41" s="101">
        <f>'[4]ТЭ '!$E41</f>
        <v>692.71</v>
      </c>
      <c r="F41" s="304"/>
      <c r="G41" s="47">
        <f>'[4]ТЭ '!$E41</f>
        <v>692.71</v>
      </c>
      <c r="H41" s="101">
        <f>'[4]ТЭ '!$F41</f>
        <v>692.71</v>
      </c>
      <c r="I41" s="304"/>
      <c r="J41" s="96" t="e">
        <f>C41/#REF!*100</f>
        <v>#REF!</v>
      </c>
      <c r="K41" s="96" t="e">
        <f>D41/#REF!*100</f>
        <v>#REF!</v>
      </c>
    </row>
    <row r="42" spans="1:11" ht="14.25" customHeight="1" x14ac:dyDescent="0.25">
      <c r="A42" s="38"/>
      <c r="B42" s="75" t="s">
        <v>46</v>
      </c>
      <c r="C42" s="27">
        <f>'[3]ТЭ '!E42</f>
        <v>609.58000000000004</v>
      </c>
      <c r="D42" s="27">
        <f>'[3]ТЭ '!F42</f>
        <v>633.96</v>
      </c>
      <c r="E42" s="27">
        <f>'[4]ТЭ '!$E42</f>
        <v>678.34</v>
      </c>
      <c r="F42" s="305"/>
      <c r="G42" s="47">
        <f>'[4]ТЭ '!$E42</f>
        <v>678.34</v>
      </c>
      <c r="H42" s="27">
        <f>'[4]ТЭ '!$F42</f>
        <v>678.34</v>
      </c>
      <c r="I42" s="305"/>
      <c r="J42" s="96" t="e">
        <f>C42/#REF!*100</f>
        <v>#REF!</v>
      </c>
      <c r="K42" s="96" t="e">
        <f>D42/#REF!*100</f>
        <v>#REF!</v>
      </c>
    </row>
    <row r="43" spans="1:11" ht="37.5" customHeight="1" x14ac:dyDescent="0.25">
      <c r="A43" s="38"/>
      <c r="B43" s="75" t="s">
        <v>45</v>
      </c>
      <c r="C43" s="24">
        <f>'[3]ТЭ '!E43</f>
        <v>576.89</v>
      </c>
      <c r="D43" s="24">
        <f>'[3]ТЭ '!F43</f>
        <v>599.97</v>
      </c>
      <c r="E43" s="24">
        <f>'[4]ТЭ '!$E43</f>
        <v>641.97</v>
      </c>
      <c r="F43" s="88" t="s">
        <v>106</v>
      </c>
      <c r="G43" s="47">
        <f>'[4]ТЭ '!$E43</f>
        <v>641.97</v>
      </c>
      <c r="H43" s="24">
        <f>'[4]ТЭ '!$F43</f>
        <v>641.97</v>
      </c>
      <c r="I43" s="189" t="s">
        <v>161</v>
      </c>
      <c r="J43" s="96" t="e">
        <f>C43/#REF!*100</f>
        <v>#REF!</v>
      </c>
      <c r="K43" s="96" t="e">
        <f>D43/#REF!*100</f>
        <v>#REF!</v>
      </c>
    </row>
    <row r="44" spans="1:11" ht="33" customHeight="1" x14ac:dyDescent="0.25">
      <c r="A44" s="7">
        <v>5</v>
      </c>
      <c r="B44" s="5" t="s">
        <v>76</v>
      </c>
      <c r="C44" s="40"/>
      <c r="D44" s="119"/>
      <c r="E44" s="119"/>
      <c r="F44" s="142"/>
      <c r="G44" s="47"/>
      <c r="H44" s="119"/>
      <c r="I44" s="142"/>
      <c r="J44" s="96"/>
      <c r="K44" s="96"/>
    </row>
    <row r="45" spans="1:11" ht="14.25" customHeight="1" x14ac:dyDescent="0.25">
      <c r="A45" s="41"/>
      <c r="B45" s="85" t="s">
        <v>19</v>
      </c>
      <c r="C45" s="42">
        <f>'[3]ТЭ '!E45</f>
        <v>1126.3800000000001</v>
      </c>
      <c r="D45" s="42">
        <f>'[3]ТЭ '!F45</f>
        <v>1171.44</v>
      </c>
      <c r="E45" s="42">
        <f>'[4]ТЭ '!$E45</f>
        <v>1253.44</v>
      </c>
      <c r="F45" s="302" t="s">
        <v>112</v>
      </c>
      <c r="G45" s="47">
        <f>'[4]ТЭ '!$E45</f>
        <v>1253.44</v>
      </c>
      <c r="H45" s="42">
        <f>'[4]ТЭ '!$F45</f>
        <v>1253.44</v>
      </c>
      <c r="I45" s="302" t="s">
        <v>158</v>
      </c>
      <c r="J45" s="96" t="e">
        <f>C45/#REF!*100</f>
        <v>#REF!</v>
      </c>
      <c r="K45" s="96" t="e">
        <f>D45/#REF!*100</f>
        <v>#REF!</v>
      </c>
    </row>
    <row r="46" spans="1:11" s="2" customFormat="1" ht="14.25" customHeight="1" x14ac:dyDescent="0.25">
      <c r="A46" s="38"/>
      <c r="B46" s="75" t="s">
        <v>20</v>
      </c>
      <c r="C46" s="101">
        <f>'[3]ТЭ '!E46</f>
        <v>491.7</v>
      </c>
      <c r="D46" s="101">
        <f>'[3]ТЭ '!F46</f>
        <v>511.37</v>
      </c>
      <c r="E46" s="101">
        <f>'[4]ТЭ '!$E46</f>
        <v>547.16999999999996</v>
      </c>
      <c r="F46" s="282"/>
      <c r="G46" s="47">
        <f>'[4]ТЭ '!$E46</f>
        <v>547.16999999999996</v>
      </c>
      <c r="H46" s="101">
        <f>'[4]ТЭ '!$F46</f>
        <v>547.16999999999996</v>
      </c>
      <c r="I46" s="282"/>
      <c r="J46" s="96" t="e">
        <f>C46/#REF!*100</f>
        <v>#REF!</v>
      </c>
      <c r="K46" s="96" t="e">
        <f>D46/#REF!*100</f>
        <v>#REF!</v>
      </c>
    </row>
    <row r="47" spans="1:11" s="2" customFormat="1" ht="14.25" customHeight="1" x14ac:dyDescent="0.25">
      <c r="A47" s="38"/>
      <c r="B47" s="75" t="s">
        <v>21</v>
      </c>
      <c r="C47" s="101">
        <f>'[3]ТЭ '!E47</f>
        <v>762.62</v>
      </c>
      <c r="D47" s="101">
        <f>'[3]ТЭ '!F47</f>
        <v>793.12</v>
      </c>
      <c r="E47" s="101">
        <f>'[4]ТЭ '!$E47</f>
        <v>848.64</v>
      </c>
      <c r="F47" s="282"/>
      <c r="G47" s="47">
        <f>'[4]ТЭ '!$E47</f>
        <v>848.64</v>
      </c>
      <c r="H47" s="101">
        <f>'[4]ТЭ '!$F47</f>
        <v>848.64</v>
      </c>
      <c r="I47" s="282"/>
      <c r="J47" s="96" t="e">
        <f>C47/#REF!*100</f>
        <v>#REF!</v>
      </c>
      <c r="K47" s="96" t="e">
        <f>D47/#REF!*100</f>
        <v>#REF!</v>
      </c>
    </row>
    <row r="48" spans="1:11" s="2" customFormat="1" ht="14.25" customHeight="1" x14ac:dyDescent="0.25">
      <c r="A48" s="38"/>
      <c r="B48" s="75" t="s">
        <v>22</v>
      </c>
      <c r="C48" s="101">
        <f>'[3]ТЭ '!E48</f>
        <v>613.12</v>
      </c>
      <c r="D48" s="101">
        <f>'[3]ТЭ '!F48</f>
        <v>637.64</v>
      </c>
      <c r="E48" s="101">
        <f>'[4]ТЭ '!$E48</f>
        <v>682.27</v>
      </c>
      <c r="F48" s="282"/>
      <c r="G48" s="47">
        <f>'[4]ТЭ '!$E48</f>
        <v>682.27</v>
      </c>
      <c r="H48" s="101">
        <f>'[4]ТЭ '!$F48</f>
        <v>682.27</v>
      </c>
      <c r="I48" s="282"/>
      <c r="J48" s="96" t="e">
        <f>C48/#REF!*100</f>
        <v>#REF!</v>
      </c>
      <c r="K48" s="96" t="e">
        <f>D48/#REF!*100</f>
        <v>#REF!</v>
      </c>
    </row>
    <row r="49" spans="1:11" s="2" customFormat="1" ht="14.25" customHeight="1" x14ac:dyDescent="0.25">
      <c r="A49" s="38"/>
      <c r="B49" s="75" t="s">
        <v>23</v>
      </c>
      <c r="C49" s="101">
        <f>'[3]ТЭ '!E49</f>
        <v>726.91</v>
      </c>
      <c r="D49" s="44">
        <f>'[3]ТЭ '!F49</f>
        <v>755.99</v>
      </c>
      <c r="E49" s="44">
        <f>'[4]ТЭ '!$E49</f>
        <v>808.91</v>
      </c>
      <c r="F49" s="306"/>
      <c r="G49" s="47">
        <f>'[4]ТЭ '!$E49</f>
        <v>808.91</v>
      </c>
      <c r="H49" s="44">
        <f>'[4]ТЭ '!$F49</f>
        <v>808.91</v>
      </c>
      <c r="I49" s="306"/>
      <c r="J49" s="96" t="e">
        <f>C49/#REF!*100</f>
        <v>#REF!</v>
      </c>
      <c r="K49" s="96" t="e">
        <f>D49/#REF!*100</f>
        <v>#REF!</v>
      </c>
    </row>
    <row r="50" spans="1:11" s="2" customFormat="1" ht="14.25" hidden="1" customHeight="1" x14ac:dyDescent="0.25">
      <c r="A50" s="89"/>
      <c r="B50" s="197" t="s">
        <v>24</v>
      </c>
      <c r="C50" s="48" t="s">
        <v>82</v>
      </c>
      <c r="D50" s="260" t="s">
        <v>82</v>
      </c>
      <c r="E50" s="260">
        <f>'[4]ТЭ '!$E50</f>
        <v>0</v>
      </c>
      <c r="F50" s="261"/>
      <c r="G50" s="47">
        <f>'[4]ТЭ '!$E50</f>
        <v>0</v>
      </c>
      <c r="H50" s="260">
        <f>'[4]ТЭ '!$F50</f>
        <v>0</v>
      </c>
      <c r="I50" s="261"/>
      <c r="J50" s="96"/>
      <c r="K50" s="96"/>
    </row>
    <row r="51" spans="1:11" ht="15.75" customHeight="1" x14ac:dyDescent="0.25">
      <c r="A51" s="7">
        <v>6</v>
      </c>
      <c r="B51" s="5" t="s">
        <v>78</v>
      </c>
      <c r="C51" s="40"/>
      <c r="D51" s="179"/>
      <c r="E51" s="179"/>
      <c r="F51" s="143"/>
      <c r="G51" s="47">
        <f>'[4]ТЭ '!$E51</f>
        <v>0</v>
      </c>
      <c r="H51" s="179"/>
      <c r="I51" s="143"/>
      <c r="J51" s="96"/>
      <c r="K51" s="96"/>
    </row>
    <row r="52" spans="1:11" ht="14.25" customHeight="1" x14ac:dyDescent="0.25">
      <c r="A52" s="33"/>
      <c r="B52" s="71" t="s">
        <v>25</v>
      </c>
      <c r="C52" s="102">
        <f>'[3]ТЭ '!E52</f>
        <v>1658.82</v>
      </c>
      <c r="D52" s="102">
        <f>'[3]ТЭ '!F52</f>
        <v>1725.17</v>
      </c>
      <c r="E52" s="102">
        <f>'[4]ТЭ '!$E52</f>
        <v>1845.93</v>
      </c>
      <c r="F52" s="280" t="s">
        <v>107</v>
      </c>
      <c r="G52" s="47">
        <f>'[4]ТЭ '!$E52</f>
        <v>1845.93</v>
      </c>
      <c r="H52" s="102">
        <f>'[4]ТЭ '!$F52</f>
        <v>1845.93</v>
      </c>
      <c r="I52" s="280" t="s">
        <v>153</v>
      </c>
      <c r="J52" s="96" t="e">
        <f>C52/#REF!*100</f>
        <v>#REF!</v>
      </c>
      <c r="K52" s="96" t="e">
        <f>D52/#REF!*100</f>
        <v>#REF!</v>
      </c>
    </row>
    <row r="53" spans="1:11" s="2" customFormat="1" ht="14.25" customHeight="1" x14ac:dyDescent="0.25">
      <c r="A53" s="38"/>
      <c r="B53" s="75" t="s">
        <v>26</v>
      </c>
      <c r="C53" s="101">
        <f>'[3]ТЭ '!E53</f>
        <v>598.61</v>
      </c>
      <c r="D53" s="101">
        <f>'[3]ТЭ '!F53</f>
        <v>622.54999999999995</v>
      </c>
      <c r="E53" s="101">
        <f>'[4]ТЭ '!$E53</f>
        <v>666.13</v>
      </c>
      <c r="F53" s="270"/>
      <c r="G53" s="47">
        <f>'[4]ТЭ '!$E53</f>
        <v>666.13</v>
      </c>
      <c r="H53" s="101">
        <f>'[4]ТЭ '!$F53</f>
        <v>666.13</v>
      </c>
      <c r="I53" s="270"/>
      <c r="J53" s="96" t="e">
        <f>C53/#REF!*100</f>
        <v>#REF!</v>
      </c>
      <c r="K53" s="96" t="e">
        <f>D53/#REF!*100</f>
        <v>#REF!</v>
      </c>
    </row>
    <row r="54" spans="1:11" s="2" customFormat="1" ht="14.25" customHeight="1" x14ac:dyDescent="0.25">
      <c r="A54" s="38"/>
      <c r="B54" s="75" t="s">
        <v>34</v>
      </c>
      <c r="C54" s="101">
        <f>'[3]ТЭ '!E54</f>
        <v>580.78</v>
      </c>
      <c r="D54" s="101">
        <f>'[3]ТЭ '!F54</f>
        <v>604.01</v>
      </c>
      <c r="E54" s="101">
        <f>'[4]ТЭ '!$E54</f>
        <v>646.29</v>
      </c>
      <c r="F54" s="270"/>
      <c r="G54" s="47">
        <f>'[4]ТЭ '!$E54</f>
        <v>646.29</v>
      </c>
      <c r="H54" s="101">
        <f>'[4]ТЭ '!$F54</f>
        <v>646.29</v>
      </c>
      <c r="I54" s="270"/>
      <c r="J54" s="96" t="e">
        <f>C54/#REF!*100</f>
        <v>#REF!</v>
      </c>
      <c r="K54" s="96" t="e">
        <f>D54/#REF!*100</f>
        <v>#REF!</v>
      </c>
    </row>
    <row r="55" spans="1:11" s="2" customFormat="1" ht="20.25" customHeight="1" x14ac:dyDescent="0.25">
      <c r="A55" s="37"/>
      <c r="B55" s="71" t="s">
        <v>27</v>
      </c>
      <c r="C55" s="102">
        <f>'[3]ТЭ '!E55</f>
        <v>672.48</v>
      </c>
      <c r="D55" s="102">
        <f>'[3]ТЭ '!F55</f>
        <v>699.38</v>
      </c>
      <c r="E55" s="102">
        <f>'[4]ТЭ '!$E55</f>
        <v>748.34</v>
      </c>
      <c r="F55" s="281"/>
      <c r="G55" s="47">
        <f>'[4]ТЭ '!$E55</f>
        <v>748.34</v>
      </c>
      <c r="H55" s="102">
        <f>'[4]ТЭ '!$F55</f>
        <v>748.34</v>
      </c>
      <c r="I55" s="281"/>
      <c r="J55" s="96" t="e">
        <f>C55/#REF!*100</f>
        <v>#REF!</v>
      </c>
      <c r="K55" s="96" t="e">
        <f>D55/#REF!*100</f>
        <v>#REF!</v>
      </c>
    </row>
    <row r="56" spans="1:11" s="4" customFormat="1" ht="14.25" customHeight="1" x14ac:dyDescent="0.25">
      <c r="A56" s="7">
        <v>7</v>
      </c>
      <c r="B56" s="73" t="s">
        <v>49</v>
      </c>
      <c r="C56" s="40"/>
      <c r="D56" s="119"/>
      <c r="E56" s="119"/>
      <c r="F56" s="142"/>
      <c r="G56" s="47"/>
      <c r="H56" s="119"/>
      <c r="I56" s="142"/>
      <c r="J56" s="96"/>
      <c r="K56" s="96"/>
    </row>
    <row r="57" spans="1:11" ht="35.25" customHeight="1" x14ac:dyDescent="0.25">
      <c r="A57" s="67"/>
      <c r="B57" s="166" t="s">
        <v>28</v>
      </c>
      <c r="C57" s="186">
        <f>'[3]ТЭ '!E57</f>
        <v>789.5</v>
      </c>
      <c r="D57" s="186">
        <f>'[3]ТЭ '!F57</f>
        <v>821.08</v>
      </c>
      <c r="E57" s="186">
        <f>'[4]ТЭ '!$E57</f>
        <v>685.28</v>
      </c>
      <c r="F57" s="163" t="s">
        <v>108</v>
      </c>
      <c r="G57" s="47">
        <f>'[4]ТЭ '!$E57</f>
        <v>685.28</v>
      </c>
      <c r="H57" s="186">
        <f>'[4]ТЭ '!$F57</f>
        <v>685.28</v>
      </c>
      <c r="I57" s="163" t="s">
        <v>154</v>
      </c>
      <c r="J57" s="96" t="e">
        <f>C57/#REF!*100</f>
        <v>#REF!</v>
      </c>
      <c r="K57" s="96" t="e">
        <f>D57/#REF!*100</f>
        <v>#REF!</v>
      </c>
    </row>
    <row r="58" spans="1:11" s="2" customFormat="1" ht="35.25" customHeight="1" x14ac:dyDescent="0.25">
      <c r="A58" s="68"/>
      <c r="B58" s="167" t="s">
        <v>29</v>
      </c>
      <c r="C58" s="95">
        <f>'[3]ТЭ '!E58</f>
        <v>686.16</v>
      </c>
      <c r="D58" s="95">
        <f>'[3]ТЭ '!F58</f>
        <v>713.61</v>
      </c>
      <c r="E58" s="95">
        <f>'[4]ТЭ '!$E58</f>
        <v>626.12</v>
      </c>
      <c r="F58" s="164" t="s">
        <v>109</v>
      </c>
      <c r="G58" s="47">
        <f>'[4]ТЭ '!$E58</f>
        <v>626.12</v>
      </c>
      <c r="H58" s="95">
        <f>'[4]ТЭ '!$F58</f>
        <v>626.12</v>
      </c>
      <c r="I58" s="253" t="s">
        <v>160</v>
      </c>
      <c r="J58" s="96" t="e">
        <f>C58/#REF!*100</f>
        <v>#REF!</v>
      </c>
      <c r="K58" s="96" t="e">
        <f>D58/#REF!*100</f>
        <v>#REF!</v>
      </c>
    </row>
    <row r="59" spans="1:11" s="2" customFormat="1" ht="35.25" customHeight="1" x14ac:dyDescent="0.25">
      <c r="A59" s="68"/>
      <c r="B59" s="167" t="s">
        <v>30</v>
      </c>
      <c r="C59" s="187">
        <f>'[3]ТЭ '!E59</f>
        <v>557.88</v>
      </c>
      <c r="D59" s="161">
        <f>'[3]ТЭ '!F59</f>
        <v>580.20000000000005</v>
      </c>
      <c r="E59" s="161">
        <f>'[4]ТЭ '!$E59</f>
        <v>583.55999999999995</v>
      </c>
      <c r="F59" s="164" t="s">
        <v>108</v>
      </c>
      <c r="G59" s="47">
        <f>'[4]ТЭ '!$E59</f>
        <v>583.55999999999995</v>
      </c>
      <c r="H59" s="161">
        <f>'[4]ТЭ '!$F59</f>
        <v>583.55999999999995</v>
      </c>
      <c r="I59" s="255" t="s">
        <v>154</v>
      </c>
      <c r="J59" s="96" t="e">
        <f>C59/#REF!*100</f>
        <v>#REF!</v>
      </c>
      <c r="K59" s="96" t="e">
        <f>D59/#REF!*100</f>
        <v>#REF!</v>
      </c>
    </row>
    <row r="60" spans="1:11" s="2" customFormat="1" ht="35.25" customHeight="1" x14ac:dyDescent="0.25">
      <c r="A60" s="68"/>
      <c r="B60" s="167" t="s">
        <v>31</v>
      </c>
      <c r="C60" s="95">
        <f>'[3]ТЭ '!E60</f>
        <v>605.6</v>
      </c>
      <c r="D60" s="95">
        <f>'[3]ТЭ '!F60</f>
        <v>629.82000000000005</v>
      </c>
      <c r="E60" s="95">
        <f>'[4]ТЭ '!$E60</f>
        <v>572.82000000000005</v>
      </c>
      <c r="F60" s="164" t="s">
        <v>108</v>
      </c>
      <c r="G60" s="47">
        <f>'[4]ТЭ '!$E60</f>
        <v>572.82000000000005</v>
      </c>
      <c r="H60" s="95">
        <f>'[4]ТЭ '!$F60</f>
        <v>572.82000000000005</v>
      </c>
      <c r="I60" s="207" t="s">
        <v>154</v>
      </c>
      <c r="J60" s="96" t="e">
        <f>C60/#REF!*100</f>
        <v>#REF!</v>
      </c>
      <c r="K60" s="96" t="e">
        <f>D60/#REF!*100</f>
        <v>#REF!</v>
      </c>
    </row>
    <row r="61" spans="1:11" s="2" customFormat="1" ht="35.25" customHeight="1" x14ac:dyDescent="0.25">
      <c r="A61" s="66"/>
      <c r="B61" s="168" t="s">
        <v>33</v>
      </c>
      <c r="C61" s="188">
        <f>'[3]ТЭ '!E61</f>
        <v>600.24</v>
      </c>
      <c r="D61" s="188">
        <f>'[3]ТЭ '!F61</f>
        <v>624.25</v>
      </c>
      <c r="E61" s="188">
        <f>'[4]ТЭ '!$E61</f>
        <v>667.95</v>
      </c>
      <c r="F61" s="189" t="s">
        <v>110</v>
      </c>
      <c r="G61" s="242">
        <f>'[4]ТЭ '!$E61</f>
        <v>667.95</v>
      </c>
      <c r="H61" s="188">
        <f>'[4]ТЭ '!$F61</f>
        <v>667.95</v>
      </c>
      <c r="I61" s="189" t="s">
        <v>159</v>
      </c>
      <c r="J61" s="96" t="e">
        <f>C61/#REF!*100</f>
        <v>#REF!</v>
      </c>
      <c r="K61" s="96" t="e">
        <f>D61/#REF!*100</f>
        <v>#REF!</v>
      </c>
    </row>
    <row r="63" spans="1:11" ht="15.75" customHeight="1" x14ac:dyDescent="0.2">
      <c r="B63" s="3"/>
    </row>
  </sheetData>
  <mergeCells count="24">
    <mergeCell ref="C7:F7"/>
    <mergeCell ref="F8:F9"/>
    <mergeCell ref="A1:B1"/>
    <mergeCell ref="A7:A9"/>
    <mergeCell ref="B7:B9"/>
    <mergeCell ref="A2:I2"/>
    <mergeCell ref="A3:I3"/>
    <mergeCell ref="A4:I4"/>
    <mergeCell ref="G7:I7"/>
    <mergeCell ref="G8:H8"/>
    <mergeCell ref="I8:I9"/>
    <mergeCell ref="C8:E8"/>
    <mergeCell ref="F36:F42"/>
    <mergeCell ref="F45:F49"/>
    <mergeCell ref="F52:F55"/>
    <mergeCell ref="I52:I55"/>
    <mergeCell ref="F12:F13"/>
    <mergeCell ref="F15:F27"/>
    <mergeCell ref="F29:F34"/>
    <mergeCell ref="I12:I13"/>
    <mergeCell ref="I15:I27"/>
    <mergeCell ref="I29:I34"/>
    <mergeCell ref="I36:I42"/>
    <mergeCell ref="I45:I49"/>
  </mergeCells>
  <phoneticPr fontId="1" type="noConversion"/>
  <printOptions horizontalCentered="1"/>
  <pageMargins left="0.39370078740157483" right="0.39370078740157483" top="0.39370078740157483" bottom="0.39370078740157483" header="0.19685039370078741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zoomScaleNormal="100" workbookViewId="0">
      <selection activeCell="E18" sqref="E18"/>
    </sheetView>
  </sheetViews>
  <sheetFormatPr defaultRowHeight="15.75" x14ac:dyDescent="0.25"/>
  <cols>
    <col min="1" max="1" width="5.42578125" style="49" customWidth="1"/>
    <col min="2" max="2" width="15.42578125" style="49" customWidth="1"/>
    <col min="3" max="5" width="17.28515625" style="49" customWidth="1"/>
    <col min="6" max="6" width="48.42578125" style="62" customWidth="1"/>
    <col min="7" max="7" width="17.28515625" style="49" hidden="1" customWidth="1"/>
    <col min="8" max="8" width="18.140625" style="49" customWidth="1"/>
    <col min="9" max="9" width="48.42578125" style="62" customWidth="1"/>
    <col min="10" max="16384" width="9.140625" style="49"/>
  </cols>
  <sheetData>
    <row r="2" spans="1:9" x14ac:dyDescent="0.25">
      <c r="A2" s="273" t="s">
        <v>69</v>
      </c>
      <c r="B2" s="273"/>
      <c r="C2" s="273"/>
      <c r="D2" s="273"/>
      <c r="E2" s="273"/>
      <c r="F2" s="273"/>
      <c r="G2" s="273"/>
      <c r="H2" s="273"/>
      <c r="I2" s="273"/>
    </row>
    <row r="3" spans="1:9" x14ac:dyDescent="0.25">
      <c r="A3" s="301" t="s">
        <v>132</v>
      </c>
      <c r="B3" s="301"/>
      <c r="C3" s="301"/>
      <c r="D3" s="301"/>
      <c r="E3" s="301"/>
      <c r="F3" s="301"/>
      <c r="G3" s="301"/>
      <c r="H3" s="301"/>
      <c r="I3" s="301"/>
    </row>
    <row r="4" spans="1:9" x14ac:dyDescent="0.25">
      <c r="I4" s="57" t="s">
        <v>44</v>
      </c>
    </row>
    <row r="5" spans="1:9" ht="21" customHeight="1" x14ac:dyDescent="0.25">
      <c r="A5" s="266" t="s">
        <v>0</v>
      </c>
      <c r="B5" s="315" t="s">
        <v>64</v>
      </c>
      <c r="C5" s="318" t="s">
        <v>83</v>
      </c>
      <c r="D5" s="318"/>
      <c r="E5" s="318"/>
      <c r="F5" s="319"/>
      <c r="G5" s="318" t="s">
        <v>130</v>
      </c>
      <c r="H5" s="318"/>
      <c r="I5" s="319"/>
    </row>
    <row r="6" spans="1:9" ht="44.25" customHeight="1" x14ac:dyDescent="0.25">
      <c r="A6" s="267"/>
      <c r="B6" s="316"/>
      <c r="C6" s="320" t="s">
        <v>70</v>
      </c>
      <c r="D6" s="322"/>
      <c r="E6" s="321"/>
      <c r="F6" s="266" t="s">
        <v>62</v>
      </c>
      <c r="G6" s="320" t="s">
        <v>70</v>
      </c>
      <c r="H6" s="321"/>
      <c r="I6" s="266" t="s">
        <v>62</v>
      </c>
    </row>
    <row r="7" spans="1:9" ht="30" x14ac:dyDescent="0.25">
      <c r="A7" s="268"/>
      <c r="B7" s="317"/>
      <c r="C7" s="21" t="s">
        <v>52</v>
      </c>
      <c r="D7" s="46" t="s">
        <v>162</v>
      </c>
      <c r="E7" s="21" t="s">
        <v>164</v>
      </c>
      <c r="F7" s="268"/>
      <c r="G7" s="21" t="s">
        <v>163</v>
      </c>
      <c r="H7" s="109" t="s">
        <v>165</v>
      </c>
      <c r="I7" s="268"/>
    </row>
    <row r="8" spans="1:9" ht="15.75" customHeight="1" x14ac:dyDescent="0.25">
      <c r="A8" s="54" t="s">
        <v>65</v>
      </c>
      <c r="B8" s="50" t="s">
        <v>66</v>
      </c>
      <c r="C8" s="97">
        <f>[3]ТПТ!$E$15</f>
        <v>731.27</v>
      </c>
      <c r="D8" s="51">
        <f>[3]ТПТ!$F$15</f>
        <v>760.52</v>
      </c>
      <c r="E8" s="97">
        <f>[4]ТПТ!$E$15</f>
        <v>813.76</v>
      </c>
      <c r="F8" s="266" t="s">
        <v>101</v>
      </c>
      <c r="G8" s="97">
        <f>[4]ТПТ!$E$15</f>
        <v>813.76</v>
      </c>
      <c r="H8" s="51">
        <f>G8</f>
        <v>813.76</v>
      </c>
      <c r="I8" s="266" t="s">
        <v>138</v>
      </c>
    </row>
    <row r="9" spans="1:9" x14ac:dyDescent="0.25">
      <c r="A9" s="55" t="s">
        <v>67</v>
      </c>
      <c r="B9" s="52" t="s">
        <v>68</v>
      </c>
      <c r="C9" s="98">
        <f>[3]ТПТ!$E$21</f>
        <v>487.52</v>
      </c>
      <c r="D9" s="53">
        <f>[3]ТПТ!$F$21</f>
        <v>507.02</v>
      </c>
      <c r="E9" s="98">
        <f>[4]ТПТ!$E$21</f>
        <v>542.51</v>
      </c>
      <c r="F9" s="314"/>
      <c r="G9" s="98">
        <f>[4]ТПТ!$E$21</f>
        <v>542.51</v>
      </c>
      <c r="H9" s="53">
        <f>G9</f>
        <v>542.51</v>
      </c>
      <c r="I9" s="314"/>
    </row>
  </sheetData>
  <mergeCells count="12">
    <mergeCell ref="F8:F9"/>
    <mergeCell ref="I8:I9"/>
    <mergeCell ref="A5:A7"/>
    <mergeCell ref="B5:B7"/>
    <mergeCell ref="A2:I2"/>
    <mergeCell ref="A3:I3"/>
    <mergeCell ref="C5:F5"/>
    <mergeCell ref="F6:F7"/>
    <mergeCell ref="G5:I5"/>
    <mergeCell ref="G6:H6"/>
    <mergeCell ref="I6:I7"/>
    <mergeCell ref="C6:E6"/>
  </mergeCells>
  <phoneticPr fontId="1" type="noConversion"/>
  <pageMargins left="0.39370078740157483" right="0.39370078740157483" top="1.1811023622047245" bottom="0.39370078740157483" header="0" footer="0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zoomScaleNormal="100" workbookViewId="0">
      <selection activeCell="C23" sqref="C23"/>
    </sheetView>
  </sheetViews>
  <sheetFormatPr defaultRowHeight="15.75" x14ac:dyDescent="0.25"/>
  <cols>
    <col min="1" max="1" width="5.42578125" style="49" customWidth="1"/>
    <col min="2" max="2" width="37.42578125" style="49" customWidth="1"/>
    <col min="3" max="3" width="17.140625" style="49" customWidth="1"/>
    <col min="4" max="4" width="18.5703125" style="49" customWidth="1"/>
    <col min="5" max="5" width="17.140625" style="49" customWidth="1"/>
    <col min="6" max="6" width="55.140625" style="49" customWidth="1"/>
    <col min="7" max="7" width="17.140625" style="49" hidden="1" customWidth="1"/>
    <col min="8" max="8" width="18.28515625" style="49" customWidth="1"/>
    <col min="9" max="9" width="56.85546875" style="49" customWidth="1"/>
    <col min="10" max="16384" width="9.140625" style="49"/>
  </cols>
  <sheetData>
    <row r="2" spans="1:9" ht="15.75" customHeight="1" x14ac:dyDescent="0.25">
      <c r="A2" s="272" t="s">
        <v>56</v>
      </c>
      <c r="B2" s="272"/>
      <c r="C2" s="272"/>
      <c r="D2" s="272"/>
      <c r="E2" s="272"/>
      <c r="F2" s="272"/>
      <c r="G2" s="272"/>
      <c r="H2" s="272"/>
      <c r="I2" s="272"/>
    </row>
    <row r="3" spans="1:9" x14ac:dyDescent="0.25">
      <c r="A3" s="273" t="s">
        <v>53</v>
      </c>
      <c r="B3" s="273"/>
      <c r="C3" s="273"/>
      <c r="D3" s="273"/>
      <c r="E3" s="273"/>
      <c r="F3" s="273"/>
      <c r="G3" s="273"/>
      <c r="H3" s="273"/>
      <c r="I3" s="273"/>
    </row>
    <row r="4" spans="1:9" x14ac:dyDescent="0.25">
      <c r="A4" s="301" t="s">
        <v>132</v>
      </c>
      <c r="B4" s="301"/>
      <c r="C4" s="301"/>
      <c r="D4" s="301"/>
      <c r="E4" s="301"/>
      <c r="F4" s="301"/>
      <c r="G4" s="301"/>
      <c r="H4" s="301"/>
      <c r="I4" s="301"/>
    </row>
    <row r="5" spans="1:9" x14ac:dyDescent="0.25">
      <c r="I5" s="57" t="s">
        <v>44</v>
      </c>
    </row>
    <row r="6" spans="1:9" ht="19.5" customHeight="1" x14ac:dyDescent="0.25">
      <c r="A6" s="266" t="s">
        <v>0</v>
      </c>
      <c r="B6" s="315" t="s">
        <v>64</v>
      </c>
      <c r="C6" s="318" t="s">
        <v>83</v>
      </c>
      <c r="D6" s="318"/>
      <c r="E6" s="318"/>
      <c r="F6" s="319"/>
      <c r="G6" s="318" t="s">
        <v>130</v>
      </c>
      <c r="H6" s="318"/>
      <c r="I6" s="319"/>
    </row>
    <row r="7" spans="1:9" ht="42.75" customHeight="1" x14ac:dyDescent="0.25">
      <c r="A7" s="267"/>
      <c r="B7" s="316"/>
      <c r="C7" s="277" t="s">
        <v>72</v>
      </c>
      <c r="D7" s="278"/>
      <c r="E7" s="279"/>
      <c r="F7" s="266" t="s">
        <v>62</v>
      </c>
      <c r="G7" s="277" t="s">
        <v>72</v>
      </c>
      <c r="H7" s="278"/>
      <c r="I7" s="266" t="s">
        <v>62</v>
      </c>
    </row>
    <row r="8" spans="1:9" ht="30" x14ac:dyDescent="0.25">
      <c r="A8" s="268"/>
      <c r="B8" s="317"/>
      <c r="C8" s="21" t="s">
        <v>52</v>
      </c>
      <c r="D8" s="46" t="s">
        <v>162</v>
      </c>
      <c r="E8" s="19" t="s">
        <v>164</v>
      </c>
      <c r="F8" s="268"/>
      <c r="G8" s="21" t="s">
        <v>163</v>
      </c>
      <c r="H8" s="109" t="s">
        <v>165</v>
      </c>
      <c r="I8" s="268"/>
    </row>
    <row r="9" spans="1:9" x14ac:dyDescent="0.25">
      <c r="A9" s="81">
        <v>1</v>
      </c>
      <c r="B9" s="82">
        <f>A9+1</f>
        <v>2</v>
      </c>
      <c r="C9" s="82">
        <f t="shared" ref="C9" si="0">B9+1</f>
        <v>3</v>
      </c>
      <c r="D9" s="82">
        <f t="shared" ref="D9" si="1">C9+1</f>
        <v>4</v>
      </c>
      <c r="E9" s="82">
        <f t="shared" ref="E9" si="2">D9+1</f>
        <v>5</v>
      </c>
      <c r="F9" s="82">
        <v>6</v>
      </c>
      <c r="G9" s="82">
        <v>7</v>
      </c>
      <c r="H9" s="82">
        <v>7</v>
      </c>
      <c r="I9" s="82">
        <v>8</v>
      </c>
    </row>
    <row r="10" spans="1:9" x14ac:dyDescent="0.25">
      <c r="A10" s="20"/>
      <c r="B10" s="82"/>
      <c r="C10" s="176"/>
      <c r="D10" s="176"/>
      <c r="E10" s="177"/>
      <c r="F10" s="82"/>
      <c r="G10" s="177"/>
      <c r="H10" s="177"/>
      <c r="I10" s="141"/>
    </row>
    <row r="11" spans="1:9" ht="21" customHeight="1" x14ac:dyDescent="0.25">
      <c r="A11" s="172" t="s">
        <v>65</v>
      </c>
      <c r="B11" s="173" t="s">
        <v>80</v>
      </c>
      <c r="C11" s="174">
        <v>6.17</v>
      </c>
      <c r="D11" s="174">
        <v>6.23</v>
      </c>
      <c r="E11" s="174">
        <f>[4]ЭЭ!$W$12</f>
        <v>6.79</v>
      </c>
      <c r="F11" s="175" t="s">
        <v>102</v>
      </c>
      <c r="G11" s="174">
        <f>[4]ЭЭ!$W$12</f>
        <v>6.79</v>
      </c>
      <c r="H11" s="174">
        <f>G11</f>
        <v>6.79</v>
      </c>
      <c r="I11" s="175" t="s">
        <v>156</v>
      </c>
    </row>
    <row r="12" spans="1:9" ht="126" customHeight="1" x14ac:dyDescent="0.25">
      <c r="A12" s="170" t="s">
        <v>67</v>
      </c>
      <c r="B12" s="171" t="s">
        <v>81</v>
      </c>
      <c r="C12" s="56">
        <v>1.1499999999999999</v>
      </c>
      <c r="D12" s="56">
        <v>1.1599999999999999</v>
      </c>
      <c r="E12" s="56">
        <f>[4]ЭЭ!$W$47</f>
        <v>1.26</v>
      </c>
      <c r="F12" s="100" t="s">
        <v>103</v>
      </c>
      <c r="G12" s="56">
        <f>[4]ЭЭ!$W$47</f>
        <v>1.26</v>
      </c>
      <c r="H12" s="56">
        <f>G12</f>
        <v>1.26</v>
      </c>
      <c r="I12" s="100" t="s">
        <v>155</v>
      </c>
    </row>
  </sheetData>
  <mergeCells count="11">
    <mergeCell ref="F7:F8"/>
    <mergeCell ref="A2:I2"/>
    <mergeCell ref="A3:I3"/>
    <mergeCell ref="A4:I4"/>
    <mergeCell ref="A6:A8"/>
    <mergeCell ref="B6:B8"/>
    <mergeCell ref="G6:I6"/>
    <mergeCell ref="G7:H7"/>
    <mergeCell ref="I7:I8"/>
    <mergeCell ref="C6:F6"/>
    <mergeCell ref="C7:E7"/>
  </mergeCells>
  <phoneticPr fontId="1" type="noConversion"/>
  <pageMargins left="0.75" right="0.75" top="1" bottom="1" header="0.5" footer="0.5"/>
  <pageSetup paperSize="9" scale="6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I11" sqref="I11"/>
    </sheetView>
  </sheetViews>
  <sheetFormatPr defaultRowHeight="12.75" outlineLevelRow="1" x14ac:dyDescent="0.2"/>
  <cols>
    <col min="1" max="1" width="3.7109375" style="1" customWidth="1"/>
    <col min="2" max="2" width="27.85546875" style="1" customWidth="1"/>
    <col min="3" max="4" width="17.85546875" style="1" customWidth="1"/>
    <col min="5" max="5" width="17.85546875" style="1" hidden="1" customWidth="1"/>
    <col min="6" max="6" width="51.28515625" style="1" customWidth="1"/>
    <col min="7" max="7" width="17.85546875" style="1" hidden="1" customWidth="1"/>
    <col min="8" max="8" width="17.85546875" style="1" customWidth="1"/>
    <col min="9" max="9" width="51.28515625" style="1" customWidth="1"/>
    <col min="10" max="16384" width="9.140625" style="1"/>
  </cols>
  <sheetData>
    <row r="1" spans="1:9" x14ac:dyDescent="0.2">
      <c r="A1" s="265"/>
      <c r="B1" s="265"/>
    </row>
    <row r="2" spans="1:9" ht="15.75" customHeight="1" x14ac:dyDescent="0.25">
      <c r="A2" s="272" t="s">
        <v>56</v>
      </c>
      <c r="B2" s="272"/>
      <c r="C2" s="272"/>
      <c r="D2" s="272"/>
      <c r="E2" s="272"/>
      <c r="F2" s="272"/>
      <c r="G2" s="272"/>
      <c r="H2" s="272"/>
      <c r="I2" s="272"/>
    </row>
    <row r="3" spans="1:9" ht="15.75" x14ac:dyDescent="0.25">
      <c r="A3" s="273" t="s">
        <v>79</v>
      </c>
      <c r="B3" s="273"/>
      <c r="C3" s="273"/>
      <c r="D3" s="273"/>
      <c r="E3" s="273"/>
      <c r="F3" s="273"/>
      <c r="G3" s="273"/>
      <c r="H3" s="273"/>
      <c r="I3" s="273"/>
    </row>
    <row r="4" spans="1:9" ht="15.75" x14ac:dyDescent="0.25">
      <c r="A4" s="301" t="s">
        <v>132</v>
      </c>
      <c r="B4" s="301"/>
      <c r="C4" s="301"/>
      <c r="D4" s="301"/>
      <c r="E4" s="301"/>
      <c r="F4" s="301"/>
      <c r="G4" s="301"/>
      <c r="H4" s="301"/>
      <c r="I4" s="301"/>
    </row>
    <row r="5" spans="1:9" ht="15.75" customHeight="1" x14ac:dyDescent="0.2">
      <c r="A5" s="3"/>
      <c r="B5" s="3"/>
    </row>
    <row r="6" spans="1:9" ht="15.75" customHeight="1" x14ac:dyDescent="0.2">
      <c r="A6" s="106"/>
      <c r="B6" s="106"/>
      <c r="I6" s="57" t="s">
        <v>44</v>
      </c>
    </row>
    <row r="7" spans="1:9" ht="18" customHeight="1" x14ac:dyDescent="0.2">
      <c r="A7" s="266" t="s">
        <v>0</v>
      </c>
      <c r="B7" s="266" t="s">
        <v>42</v>
      </c>
      <c r="C7" s="274" t="s">
        <v>83</v>
      </c>
      <c r="D7" s="275"/>
      <c r="E7" s="275"/>
      <c r="F7" s="276"/>
      <c r="G7" s="274" t="s">
        <v>130</v>
      </c>
      <c r="H7" s="275"/>
      <c r="I7" s="276"/>
    </row>
    <row r="8" spans="1:9" ht="47.25" customHeight="1" x14ac:dyDescent="0.2">
      <c r="A8" s="267"/>
      <c r="B8" s="267"/>
      <c r="C8" s="311" t="s">
        <v>58</v>
      </c>
      <c r="D8" s="312"/>
      <c r="E8" s="313"/>
      <c r="F8" s="266" t="s">
        <v>62</v>
      </c>
      <c r="G8" s="311" t="s">
        <v>58</v>
      </c>
      <c r="H8" s="312"/>
      <c r="I8" s="266" t="s">
        <v>62</v>
      </c>
    </row>
    <row r="9" spans="1:9" ht="34.5" customHeight="1" x14ac:dyDescent="0.2">
      <c r="A9" s="268"/>
      <c r="B9" s="268"/>
      <c r="C9" s="20" t="s">
        <v>52</v>
      </c>
      <c r="D9" s="19" t="s">
        <v>166</v>
      </c>
      <c r="E9" s="20" t="s">
        <v>164</v>
      </c>
      <c r="F9" s="268"/>
      <c r="G9" s="20" t="s">
        <v>163</v>
      </c>
      <c r="H9" s="147" t="s">
        <v>165</v>
      </c>
      <c r="I9" s="268"/>
    </row>
    <row r="10" spans="1:9" ht="15" x14ac:dyDescent="0.2">
      <c r="A10" s="29">
        <v>1</v>
      </c>
      <c r="B10" s="30">
        <f>A10+1</f>
        <v>2</v>
      </c>
      <c r="C10" s="31">
        <f>B10+1</f>
        <v>3</v>
      </c>
      <c r="D10" s="31">
        <f t="shared" ref="D10:I10" si="0">C10+1</f>
        <v>4</v>
      </c>
      <c r="E10" s="30">
        <f t="shared" si="0"/>
        <v>5</v>
      </c>
      <c r="F10" s="30">
        <v>6</v>
      </c>
      <c r="G10" s="30">
        <f t="shared" si="0"/>
        <v>7</v>
      </c>
      <c r="H10" s="30">
        <v>7</v>
      </c>
      <c r="I10" s="31">
        <f t="shared" si="0"/>
        <v>8</v>
      </c>
    </row>
    <row r="11" spans="1:9" ht="41.25" customHeight="1" x14ac:dyDescent="0.2">
      <c r="A11" s="7">
        <v>1</v>
      </c>
      <c r="B11" s="73" t="s">
        <v>74</v>
      </c>
      <c r="C11" s="90">
        <f>[3]ТКО!E11</f>
        <v>864.94</v>
      </c>
      <c r="D11" s="90">
        <f>[3]ТКО!F11</f>
        <v>899.54</v>
      </c>
      <c r="E11" s="90">
        <f>[4]ТКО!$E$11</f>
        <v>962.51</v>
      </c>
      <c r="F11" s="91" t="s">
        <v>98</v>
      </c>
      <c r="G11" s="90">
        <f>[4]ТКО!$E$11</f>
        <v>962.51</v>
      </c>
      <c r="H11" s="90">
        <f>[4]ТКО!$F$11</f>
        <v>962.51</v>
      </c>
      <c r="I11" s="165" t="s">
        <v>134</v>
      </c>
    </row>
    <row r="12" spans="1:9" s="2" customFormat="1" ht="14.25" customHeight="1" x14ac:dyDescent="0.25">
      <c r="A12" s="7">
        <v>2</v>
      </c>
      <c r="B12" s="73" t="s">
        <v>47</v>
      </c>
      <c r="C12" s="90"/>
      <c r="D12" s="90"/>
      <c r="E12" s="90"/>
      <c r="F12" s="144"/>
      <c r="G12" s="90"/>
      <c r="H12" s="90"/>
      <c r="I12" s="245"/>
    </row>
    <row r="13" spans="1:9" s="2" customFormat="1" ht="30.75" customHeight="1" x14ac:dyDescent="0.2">
      <c r="A13" s="162"/>
      <c r="B13" s="166" t="s">
        <v>40</v>
      </c>
      <c r="C13" s="45">
        <f>[3]ТКО!E13</f>
        <v>1558.04</v>
      </c>
      <c r="D13" s="42">
        <f>[3]ТКО!F13</f>
        <v>1620.36</v>
      </c>
      <c r="E13" s="42">
        <f>[4]ТКО!$E13</f>
        <v>1620.36</v>
      </c>
      <c r="F13" s="294" t="s">
        <v>99</v>
      </c>
      <c r="G13" s="45">
        <f>[4]ТКО!$E13</f>
        <v>1620.36</v>
      </c>
      <c r="H13" s="42">
        <f>[4]ТКО!$F13</f>
        <v>1620.36</v>
      </c>
      <c r="I13" s="294" t="s">
        <v>135</v>
      </c>
    </row>
    <row r="14" spans="1:9" s="2" customFormat="1" ht="21.75" customHeight="1" x14ac:dyDescent="0.2">
      <c r="A14" s="38"/>
      <c r="B14" s="167" t="s">
        <v>2</v>
      </c>
      <c r="C14" s="27">
        <f>[3]ТКО!E14</f>
        <v>1246.43</v>
      </c>
      <c r="D14" s="101">
        <f>[3]ТКО!F14</f>
        <v>1296.29</v>
      </c>
      <c r="E14" s="101">
        <f>[4]ТКО!$E14</f>
        <v>1296.29</v>
      </c>
      <c r="F14" s="298"/>
      <c r="G14" s="45">
        <f>[4]ТКО!$E14</f>
        <v>1296.29</v>
      </c>
      <c r="H14" s="101">
        <f>[4]ТКО!$F14</f>
        <v>1296.29</v>
      </c>
      <c r="I14" s="298"/>
    </row>
    <row r="15" spans="1:9" s="2" customFormat="1" ht="14.25" hidden="1" customHeight="1" x14ac:dyDescent="0.2">
      <c r="A15" s="38"/>
      <c r="B15" s="167" t="s">
        <v>92</v>
      </c>
      <c r="C15" s="27"/>
      <c r="D15" s="101"/>
      <c r="E15" s="101">
        <f>[4]ТКО!$E15</f>
        <v>0</v>
      </c>
      <c r="F15" s="160"/>
      <c r="G15" s="45">
        <f>[4]ТКО!$E15</f>
        <v>0</v>
      </c>
      <c r="H15" s="101">
        <f>[4]ТКО!$F15</f>
        <v>0</v>
      </c>
      <c r="I15" s="244"/>
    </row>
    <row r="16" spans="1:9" s="2" customFormat="1" ht="30" customHeight="1" outlineLevel="1" x14ac:dyDescent="0.2">
      <c r="A16" s="38"/>
      <c r="B16" s="167" t="s">
        <v>4</v>
      </c>
      <c r="C16" s="27">
        <f>[3]ТКО!E16</f>
        <v>1125.1300000000001</v>
      </c>
      <c r="D16" s="101">
        <f>[3]ТКО!F16</f>
        <v>1170.1400000000001</v>
      </c>
      <c r="E16" s="101">
        <f>[4]ТКО!$E16</f>
        <v>1170.1400000000001</v>
      </c>
      <c r="F16" s="164" t="s">
        <v>100</v>
      </c>
      <c r="G16" s="45">
        <f>[4]ТКО!$E16</f>
        <v>1170.1400000000001</v>
      </c>
      <c r="H16" s="101">
        <f>[4]ТКО!$F16</f>
        <v>1170.1400000000001</v>
      </c>
      <c r="I16" s="228" t="s">
        <v>137</v>
      </c>
    </row>
    <row r="17" spans="1:9" s="2" customFormat="1" ht="30" outlineLevel="1" x14ac:dyDescent="0.2">
      <c r="A17" s="38"/>
      <c r="B17" s="167" t="s">
        <v>55</v>
      </c>
      <c r="C17" s="27">
        <f>[3]ТКО!E17</f>
        <v>1246.43</v>
      </c>
      <c r="D17" s="101">
        <f>[3]ТКО!F17</f>
        <v>1296.29</v>
      </c>
      <c r="E17" s="101">
        <f>[4]ТКО!$E17</f>
        <v>1296.29</v>
      </c>
      <c r="F17" s="164" t="s">
        <v>99</v>
      </c>
      <c r="G17" s="45">
        <f>[4]ТКО!$E17</f>
        <v>1296.29</v>
      </c>
      <c r="H17" s="101">
        <f>[4]ТКО!$F17</f>
        <v>1296.29</v>
      </c>
      <c r="I17" s="228" t="s">
        <v>136</v>
      </c>
    </row>
    <row r="18" spans="1:9" s="2" customFormat="1" ht="14.25" customHeight="1" outlineLevel="1" x14ac:dyDescent="0.2">
      <c r="A18" s="34"/>
      <c r="B18" s="167" t="s">
        <v>6</v>
      </c>
      <c r="C18" s="27">
        <f>[3]ТКО!E18</f>
        <v>1335.46</v>
      </c>
      <c r="D18" s="101">
        <f>[3]ТКО!F18</f>
        <v>1388.88</v>
      </c>
      <c r="E18" s="101">
        <f>[4]ТКО!$E18</f>
        <v>1388.88</v>
      </c>
      <c r="F18" s="333" t="s">
        <v>100</v>
      </c>
      <c r="G18" s="45">
        <f>[4]ТКО!$E18</f>
        <v>1388.88</v>
      </c>
      <c r="H18" s="101">
        <f>[4]ТКО!$F18</f>
        <v>1388.88</v>
      </c>
      <c r="I18" s="333" t="s">
        <v>137</v>
      </c>
    </row>
    <row r="19" spans="1:9" s="2" customFormat="1" ht="14.25" customHeight="1" outlineLevel="1" x14ac:dyDescent="0.2">
      <c r="A19" s="38"/>
      <c r="B19" s="167" t="s">
        <v>7</v>
      </c>
      <c r="C19" s="27">
        <f>[3]ТКО!E19</f>
        <v>1125.1300000000001</v>
      </c>
      <c r="D19" s="101">
        <f>[3]ТКО!F19</f>
        <v>1170.1400000000001</v>
      </c>
      <c r="E19" s="101">
        <f>[4]ТКО!$E19</f>
        <v>1170.1400000000001</v>
      </c>
      <c r="F19" s="333"/>
      <c r="G19" s="45">
        <f>[4]ТКО!$E19</f>
        <v>1170.1400000000001</v>
      </c>
      <c r="H19" s="101">
        <f>[4]ТКО!$F19</f>
        <v>1170.1400000000001</v>
      </c>
      <c r="I19" s="333"/>
    </row>
    <row r="20" spans="1:9" ht="14.25" customHeight="1" x14ac:dyDescent="0.2">
      <c r="A20" s="38"/>
      <c r="B20" s="167" t="s">
        <v>8</v>
      </c>
      <c r="C20" s="27">
        <f>[3]ТКО!E20</f>
        <v>1125.1300000000001</v>
      </c>
      <c r="D20" s="101">
        <f>[3]ТКО!F20</f>
        <v>1170.1400000000001</v>
      </c>
      <c r="E20" s="101">
        <f>[4]ТКО!$E20</f>
        <v>1170.1400000000001</v>
      </c>
      <c r="F20" s="333"/>
      <c r="G20" s="45">
        <f>[4]ТКО!$E20</f>
        <v>1170.1400000000001</v>
      </c>
      <c r="H20" s="101">
        <f>[4]ТКО!$F20</f>
        <v>1170.1400000000001</v>
      </c>
      <c r="I20" s="333"/>
    </row>
    <row r="21" spans="1:9" s="2" customFormat="1" ht="14.25" customHeight="1" x14ac:dyDescent="0.2">
      <c r="A21" s="38"/>
      <c r="B21" s="167" t="s">
        <v>9</v>
      </c>
      <c r="C21" s="27">
        <f>[3]ТКО!E21</f>
        <v>1125.1300000000001</v>
      </c>
      <c r="D21" s="101">
        <f>[3]ТКО!F21</f>
        <v>1170.1400000000001</v>
      </c>
      <c r="E21" s="101">
        <f>[4]ТКО!$E21</f>
        <v>1170.1400000000001</v>
      </c>
      <c r="F21" s="333"/>
      <c r="G21" s="45">
        <f>[4]ТКО!$E21</f>
        <v>1170.1400000000001</v>
      </c>
      <c r="H21" s="101">
        <f>[4]ТКО!$F21</f>
        <v>1170.1400000000001</v>
      </c>
      <c r="I21" s="333"/>
    </row>
    <row r="22" spans="1:9" ht="14.25" customHeight="1" x14ac:dyDescent="0.2">
      <c r="A22" s="34"/>
      <c r="B22" s="167" t="s">
        <v>10</v>
      </c>
      <c r="C22" s="27"/>
      <c r="D22" s="101"/>
      <c r="E22" s="101"/>
      <c r="F22" s="334"/>
      <c r="G22" s="45"/>
      <c r="H22" s="101"/>
      <c r="I22" s="334"/>
    </row>
    <row r="23" spans="1:9" ht="14.25" customHeight="1" x14ac:dyDescent="0.2">
      <c r="A23" s="38"/>
      <c r="B23" s="167" t="s">
        <v>11</v>
      </c>
      <c r="C23" s="27"/>
      <c r="D23" s="101"/>
      <c r="E23" s="101"/>
      <c r="F23" s="334"/>
      <c r="G23" s="45"/>
      <c r="H23" s="101"/>
      <c r="I23" s="334"/>
    </row>
    <row r="24" spans="1:9" ht="14.25" customHeight="1" x14ac:dyDescent="0.2">
      <c r="A24" s="38"/>
      <c r="B24" s="167" t="s">
        <v>12</v>
      </c>
      <c r="C24" s="27"/>
      <c r="D24" s="101"/>
      <c r="E24" s="101"/>
      <c r="F24" s="334"/>
      <c r="G24" s="45"/>
      <c r="H24" s="101"/>
      <c r="I24" s="334"/>
    </row>
    <row r="25" spans="1:9" s="2" customFormat="1" ht="14.25" customHeight="1" x14ac:dyDescent="0.2">
      <c r="A25" s="89"/>
      <c r="B25" s="168" t="s">
        <v>13</v>
      </c>
      <c r="C25" s="44"/>
      <c r="D25" s="48"/>
      <c r="E25" s="48"/>
      <c r="F25" s="335"/>
      <c r="G25" s="45"/>
      <c r="H25" s="48"/>
      <c r="I25" s="335"/>
    </row>
    <row r="26" spans="1:9" s="2" customFormat="1" ht="14.25" customHeight="1" x14ac:dyDescent="0.25">
      <c r="A26" s="7">
        <v>3</v>
      </c>
      <c r="B26" s="73" t="s">
        <v>48</v>
      </c>
      <c r="C26" s="90"/>
      <c r="D26" s="90"/>
      <c r="E26" s="90"/>
      <c r="F26" s="113"/>
      <c r="G26" s="90"/>
      <c r="H26" s="90"/>
      <c r="I26" s="113"/>
    </row>
    <row r="27" spans="1:9" ht="14.25" customHeight="1" x14ac:dyDescent="0.2">
      <c r="A27" s="37"/>
      <c r="B27" s="71" t="s">
        <v>35</v>
      </c>
      <c r="C27" s="45">
        <f>[3]ТКО!E27</f>
        <v>526.20000000000005</v>
      </c>
      <c r="D27" s="42">
        <f>[3]ТКО!F27</f>
        <v>547.25</v>
      </c>
      <c r="E27" s="42"/>
      <c r="F27" s="336" t="s">
        <v>96</v>
      </c>
      <c r="G27" s="45"/>
      <c r="H27" s="42"/>
      <c r="I27" s="336"/>
    </row>
    <row r="28" spans="1:9" s="2" customFormat="1" ht="14.25" customHeight="1" x14ac:dyDescent="0.2">
      <c r="A28" s="37"/>
      <c r="B28" s="75" t="s">
        <v>37</v>
      </c>
      <c r="C28" s="27">
        <f>[3]ТКО!E28</f>
        <v>1162.99</v>
      </c>
      <c r="D28" s="101">
        <f>[3]ТКО!F28</f>
        <v>1209.51</v>
      </c>
      <c r="E28" s="101"/>
      <c r="F28" s="337"/>
      <c r="G28" s="27"/>
      <c r="H28" s="101"/>
      <c r="I28" s="337"/>
    </row>
    <row r="29" spans="1:9" s="4" customFormat="1" ht="14.25" customHeight="1" x14ac:dyDescent="0.2">
      <c r="A29" s="37"/>
      <c r="B29" s="71" t="s">
        <v>38</v>
      </c>
      <c r="C29" s="27">
        <f>[3]ТКО!E29</f>
        <v>1111.44</v>
      </c>
      <c r="D29" s="101">
        <f>[3]ТКО!F29</f>
        <v>1155.9000000000001</v>
      </c>
      <c r="E29" s="101"/>
      <c r="F29" s="337"/>
      <c r="G29" s="27"/>
      <c r="H29" s="101"/>
      <c r="I29" s="337"/>
    </row>
    <row r="30" spans="1:9" s="2" customFormat="1" ht="14.25" customHeight="1" x14ac:dyDescent="0.2">
      <c r="A30" s="38"/>
      <c r="B30" s="75" t="s">
        <v>36</v>
      </c>
      <c r="C30" s="27">
        <f>[3]ТКО!E30</f>
        <v>1020.8354435377544</v>
      </c>
      <c r="D30" s="101">
        <f>[3]ТКО!F30</f>
        <v>1020.8354435377544</v>
      </c>
      <c r="E30" s="101"/>
      <c r="F30" s="337"/>
      <c r="G30" s="27"/>
      <c r="H30" s="101"/>
      <c r="I30" s="337"/>
    </row>
    <row r="31" spans="1:9" ht="14.25" customHeight="1" x14ac:dyDescent="0.2">
      <c r="A31" s="38"/>
      <c r="B31" s="75" t="s">
        <v>39</v>
      </c>
      <c r="C31" s="27">
        <f>[3]ТКО!E31</f>
        <v>1331.15</v>
      </c>
      <c r="D31" s="101">
        <f>[3]ТКО!F31</f>
        <v>1384.4</v>
      </c>
      <c r="E31" s="101"/>
      <c r="F31" s="337"/>
      <c r="G31" s="27"/>
      <c r="H31" s="101"/>
      <c r="I31" s="337"/>
    </row>
    <row r="32" spans="1:9" ht="15" x14ac:dyDescent="0.2">
      <c r="A32" s="38"/>
      <c r="B32" s="75" t="s">
        <v>41</v>
      </c>
      <c r="C32" s="44">
        <f>[3]ТКО!E32</f>
        <v>1338.75</v>
      </c>
      <c r="D32" s="48">
        <f>[3]ТКО!F32</f>
        <v>1392.3</v>
      </c>
      <c r="E32" s="48"/>
      <c r="F32" s="338"/>
      <c r="G32" s="44"/>
      <c r="H32" s="48"/>
      <c r="I32" s="338"/>
    </row>
    <row r="33" spans="1:9" ht="15" x14ac:dyDescent="0.25">
      <c r="A33" s="7">
        <v>4</v>
      </c>
      <c r="B33" s="73" t="s">
        <v>75</v>
      </c>
      <c r="C33" s="90"/>
      <c r="D33" s="90"/>
      <c r="E33" s="90"/>
      <c r="F33" s="113"/>
      <c r="G33" s="90"/>
      <c r="H33" s="90"/>
      <c r="I33" s="113"/>
    </row>
    <row r="34" spans="1:9" ht="15" customHeight="1" x14ac:dyDescent="0.2">
      <c r="A34" s="33"/>
      <c r="B34" s="71" t="s">
        <v>14</v>
      </c>
      <c r="C34" s="45">
        <f>[3]ТКО!E34</f>
        <v>893.09</v>
      </c>
      <c r="D34" s="42">
        <f>[3]ТКО!F34</f>
        <v>928.81</v>
      </c>
      <c r="E34" s="42"/>
      <c r="F34" s="323" t="s">
        <v>97</v>
      </c>
      <c r="G34" s="45"/>
      <c r="H34" s="42"/>
      <c r="I34" s="323"/>
    </row>
    <row r="35" spans="1:9" ht="15" x14ac:dyDescent="0.2">
      <c r="A35" s="38"/>
      <c r="B35" s="75" t="s">
        <v>15</v>
      </c>
      <c r="C35" s="27">
        <f>[3]ТКО!E35</f>
        <v>2288.11</v>
      </c>
      <c r="D35" s="101">
        <f>[3]ТКО!F35</f>
        <v>2379.63</v>
      </c>
      <c r="E35" s="101"/>
      <c r="F35" s="324"/>
      <c r="G35" s="27"/>
      <c r="H35" s="101"/>
      <c r="I35" s="324"/>
    </row>
    <row r="36" spans="1:9" ht="15" x14ac:dyDescent="0.2">
      <c r="A36" s="38"/>
      <c r="B36" s="75" t="s">
        <v>16</v>
      </c>
      <c r="C36" s="27">
        <f>[3]ТКО!E36</f>
        <v>1312.3894163344983</v>
      </c>
      <c r="D36" s="101">
        <f>[3]ТКО!F36</f>
        <v>1312.3894163344983</v>
      </c>
      <c r="E36" s="101"/>
      <c r="F36" s="324"/>
      <c r="G36" s="27"/>
      <c r="H36" s="101"/>
      <c r="I36" s="324"/>
    </row>
    <row r="37" spans="1:9" ht="15" x14ac:dyDescent="0.2">
      <c r="A37" s="38"/>
      <c r="B37" s="75" t="s">
        <v>17</v>
      </c>
      <c r="C37" s="27">
        <f>[3]ТКО!E37</f>
        <v>2013.24</v>
      </c>
      <c r="D37" s="101">
        <f>[3]ТКО!F37</f>
        <v>2093.77</v>
      </c>
      <c r="E37" s="101"/>
      <c r="F37" s="324"/>
      <c r="G37" s="27"/>
      <c r="H37" s="101"/>
      <c r="I37" s="324"/>
    </row>
    <row r="38" spans="1:9" ht="15" x14ac:dyDescent="0.2">
      <c r="A38" s="38"/>
      <c r="B38" s="75" t="s">
        <v>77</v>
      </c>
      <c r="C38" s="27">
        <f>[3]ТКО!E38</f>
        <v>1348.35</v>
      </c>
      <c r="D38" s="339">
        <f>[3]ТКО!F38</f>
        <v>1348.35</v>
      </c>
      <c r="E38" s="101"/>
      <c r="F38" s="324"/>
      <c r="G38" s="27"/>
      <c r="H38" s="101"/>
      <c r="I38" s="324"/>
    </row>
    <row r="39" spans="1:9" ht="15" x14ac:dyDescent="0.2">
      <c r="A39" s="38"/>
      <c r="B39" s="75" t="s">
        <v>18</v>
      </c>
      <c r="C39" s="27">
        <f>[3]ТКО!E39</f>
        <v>1767.78</v>
      </c>
      <c r="D39" s="101">
        <f>[3]ТКО!F39</f>
        <v>1838.49</v>
      </c>
      <c r="E39" s="101"/>
      <c r="F39" s="324"/>
      <c r="G39" s="27"/>
      <c r="H39" s="101"/>
      <c r="I39" s="324"/>
    </row>
    <row r="40" spans="1:9" ht="15" x14ac:dyDescent="0.2">
      <c r="A40" s="38"/>
      <c r="B40" s="75" t="s">
        <v>46</v>
      </c>
      <c r="C40" s="27">
        <f>[3]ТКО!E40</f>
        <v>1077.5999999999999</v>
      </c>
      <c r="D40" s="101">
        <f>[3]ТКО!F40</f>
        <v>1120.7</v>
      </c>
      <c r="E40" s="101"/>
      <c r="F40" s="324"/>
      <c r="G40" s="27"/>
      <c r="H40" s="101"/>
      <c r="I40" s="324"/>
    </row>
    <row r="41" spans="1:9" ht="15" x14ac:dyDescent="0.2">
      <c r="A41" s="89"/>
      <c r="B41" s="78" t="s">
        <v>45</v>
      </c>
      <c r="C41" s="44">
        <f>[3]ТКО!E41</f>
        <v>1077.5999999999999</v>
      </c>
      <c r="D41" s="48">
        <f>[3]ТКО!F41</f>
        <v>1120.7</v>
      </c>
      <c r="E41" s="48"/>
      <c r="F41" s="325"/>
      <c r="G41" s="44"/>
      <c r="H41" s="48"/>
      <c r="I41" s="325"/>
    </row>
    <row r="42" spans="1:9" ht="30" x14ac:dyDescent="0.25">
      <c r="A42" s="7">
        <v>5</v>
      </c>
      <c r="B42" s="73" t="s">
        <v>76</v>
      </c>
      <c r="C42" s="90"/>
      <c r="D42" s="90"/>
      <c r="E42" s="90"/>
      <c r="F42" s="145"/>
      <c r="G42" s="90"/>
      <c r="H42" s="90"/>
      <c r="I42" s="145"/>
    </row>
    <row r="43" spans="1:9" ht="28.5" customHeight="1" x14ac:dyDescent="0.2">
      <c r="A43" s="41"/>
      <c r="B43" s="85" t="s">
        <v>19</v>
      </c>
      <c r="C43" s="45">
        <f>[3]ТКО!$E$43</f>
        <v>1179.27</v>
      </c>
      <c r="D43" s="42">
        <f>[3]ТКО!$F$43</f>
        <v>1226.44</v>
      </c>
      <c r="E43" s="42">
        <f>[4]ТКО!$E$43</f>
        <v>1226.44</v>
      </c>
      <c r="F43" s="165" t="s">
        <v>95</v>
      </c>
      <c r="G43" s="45">
        <f>[4]ТКО!$E$43</f>
        <v>1226.44</v>
      </c>
      <c r="H43" s="42">
        <f>[4]ТКО!$F$43</f>
        <v>1226.44</v>
      </c>
      <c r="I43" s="243" t="s">
        <v>133</v>
      </c>
    </row>
    <row r="44" spans="1:9" ht="15" hidden="1" customHeight="1" x14ac:dyDescent="0.2">
      <c r="A44" s="38"/>
      <c r="B44" s="75" t="s">
        <v>20</v>
      </c>
      <c r="C44" s="27" t="s">
        <v>82</v>
      </c>
      <c r="D44" s="27" t="s">
        <v>82</v>
      </c>
      <c r="E44" s="27"/>
      <c r="F44" s="326"/>
      <c r="G44" s="27"/>
      <c r="H44" s="27"/>
      <c r="I44" s="326"/>
    </row>
    <row r="45" spans="1:9" ht="15" hidden="1" customHeight="1" x14ac:dyDescent="0.2">
      <c r="A45" s="38"/>
      <c r="B45" s="75" t="s">
        <v>21</v>
      </c>
      <c r="C45" s="27" t="s">
        <v>82</v>
      </c>
      <c r="D45" s="27" t="s">
        <v>82</v>
      </c>
      <c r="E45" s="27"/>
      <c r="F45" s="326"/>
      <c r="G45" s="27"/>
      <c r="H45" s="27"/>
      <c r="I45" s="326"/>
    </row>
    <row r="46" spans="1:9" ht="15" hidden="1" customHeight="1" x14ac:dyDescent="0.2">
      <c r="A46" s="38"/>
      <c r="B46" s="75" t="s">
        <v>22</v>
      </c>
      <c r="C46" s="27" t="s">
        <v>82</v>
      </c>
      <c r="D46" s="27" t="s">
        <v>82</v>
      </c>
      <c r="E46" s="27"/>
      <c r="F46" s="326"/>
      <c r="G46" s="27"/>
      <c r="H46" s="27"/>
      <c r="I46" s="326"/>
    </row>
    <row r="47" spans="1:9" ht="15" hidden="1" customHeight="1" x14ac:dyDescent="0.2">
      <c r="A47" s="38"/>
      <c r="B47" s="75" t="s">
        <v>23</v>
      </c>
      <c r="C47" s="27" t="s">
        <v>82</v>
      </c>
      <c r="D47" s="27" t="s">
        <v>82</v>
      </c>
      <c r="E47" s="27"/>
      <c r="F47" s="326"/>
      <c r="G47" s="27"/>
      <c r="H47" s="27"/>
      <c r="I47" s="326"/>
    </row>
    <row r="48" spans="1:9" ht="15" hidden="1" customHeight="1" x14ac:dyDescent="0.2">
      <c r="A48" s="89"/>
      <c r="B48" s="78" t="s">
        <v>24</v>
      </c>
      <c r="C48" s="44" t="s">
        <v>82</v>
      </c>
      <c r="D48" s="44" t="s">
        <v>82</v>
      </c>
      <c r="E48" s="44"/>
      <c r="F48" s="327"/>
      <c r="G48" s="44"/>
      <c r="H48" s="44"/>
      <c r="I48" s="327"/>
    </row>
    <row r="49" spans="1:9" ht="15" x14ac:dyDescent="0.25">
      <c r="A49" s="7">
        <v>6</v>
      </c>
      <c r="B49" s="73" t="s">
        <v>78</v>
      </c>
      <c r="C49" s="90"/>
      <c r="D49" s="90"/>
      <c r="E49" s="90"/>
      <c r="F49" s="113"/>
      <c r="G49" s="90"/>
      <c r="H49" s="90"/>
      <c r="I49" s="113"/>
    </row>
    <row r="50" spans="1:9" ht="15" customHeight="1" x14ac:dyDescent="0.2">
      <c r="A50" s="33"/>
      <c r="B50" s="71" t="s">
        <v>25</v>
      </c>
      <c r="C50" s="45">
        <f>[3]ТКО!E50</f>
        <v>1292.6296649879987</v>
      </c>
      <c r="D50" s="42">
        <f>[3]ТКО!F50</f>
        <v>1292.6296649879987</v>
      </c>
      <c r="E50" s="42"/>
      <c r="F50" s="323" t="s">
        <v>94</v>
      </c>
      <c r="G50" s="45"/>
      <c r="H50" s="42"/>
      <c r="I50" s="323"/>
    </row>
    <row r="51" spans="1:9" ht="15" x14ac:dyDescent="0.2">
      <c r="A51" s="38"/>
      <c r="B51" s="75" t="s">
        <v>26</v>
      </c>
      <c r="C51" s="27">
        <f>[3]ТКО!E51</f>
        <v>1192.8800000000001</v>
      </c>
      <c r="D51" s="101">
        <f>[3]ТКО!F51</f>
        <v>1240.5999999999999</v>
      </c>
      <c r="E51" s="101"/>
      <c r="F51" s="328"/>
      <c r="G51" s="27"/>
      <c r="H51" s="101"/>
      <c r="I51" s="328"/>
    </row>
    <row r="52" spans="1:9" ht="15" x14ac:dyDescent="0.2">
      <c r="A52" s="38"/>
      <c r="B52" s="75" t="s">
        <v>34</v>
      </c>
      <c r="C52" s="27">
        <f>[3]ТКО!E52</f>
        <v>1170.27</v>
      </c>
      <c r="D52" s="101">
        <f>[3]ТКО!F52</f>
        <v>1217.08</v>
      </c>
      <c r="E52" s="101"/>
      <c r="F52" s="328"/>
      <c r="G52" s="27"/>
      <c r="H52" s="101"/>
      <c r="I52" s="328"/>
    </row>
    <row r="53" spans="1:9" ht="15" x14ac:dyDescent="0.2">
      <c r="A53" s="37"/>
      <c r="B53" s="71" t="s">
        <v>27</v>
      </c>
      <c r="C53" s="44">
        <f>[3]ТКО!E53</f>
        <v>1272.03</v>
      </c>
      <c r="D53" s="48">
        <f>[3]ТКО!F53</f>
        <v>1322.91</v>
      </c>
      <c r="E53" s="48"/>
      <c r="F53" s="329"/>
      <c r="G53" s="44"/>
      <c r="H53" s="48"/>
      <c r="I53" s="329"/>
    </row>
    <row r="54" spans="1:9" ht="15" x14ac:dyDescent="0.2">
      <c r="A54" s="7">
        <v>7</v>
      </c>
      <c r="B54" s="73" t="s">
        <v>49</v>
      </c>
      <c r="C54" s="90"/>
      <c r="D54" s="90"/>
      <c r="E54" s="90"/>
      <c r="F54" s="146"/>
      <c r="G54" s="90"/>
      <c r="H54" s="90"/>
      <c r="I54" s="146"/>
    </row>
    <row r="55" spans="1:9" ht="15" customHeight="1" x14ac:dyDescent="0.2">
      <c r="A55" s="41"/>
      <c r="B55" s="85" t="s">
        <v>28</v>
      </c>
      <c r="C55" s="45">
        <f>[3]ТКО!E55</f>
        <v>1277.67</v>
      </c>
      <c r="D55" s="42">
        <f>[3]ТКО!F55</f>
        <v>1328.78</v>
      </c>
      <c r="E55" s="42"/>
      <c r="F55" s="330" t="s">
        <v>93</v>
      </c>
      <c r="G55" s="45"/>
      <c r="H55" s="42"/>
      <c r="I55" s="330"/>
    </row>
    <row r="56" spans="1:9" ht="15" x14ac:dyDescent="0.2">
      <c r="A56" s="38"/>
      <c r="B56" s="75" t="s">
        <v>29</v>
      </c>
      <c r="C56" s="27">
        <f>[3]ТКО!E56</f>
        <v>1277.67</v>
      </c>
      <c r="D56" s="101">
        <f>[3]ТКО!F56</f>
        <v>1328.78</v>
      </c>
      <c r="E56" s="101"/>
      <c r="F56" s="331"/>
      <c r="G56" s="27"/>
      <c r="H56" s="101"/>
      <c r="I56" s="331"/>
    </row>
    <row r="57" spans="1:9" ht="15" x14ac:dyDescent="0.2">
      <c r="A57" s="38"/>
      <c r="B57" s="75" t="s">
        <v>30</v>
      </c>
      <c r="C57" s="27">
        <f>[3]ТКО!E57</f>
        <v>1187.22</v>
      </c>
      <c r="D57" s="101">
        <f>[3]ТКО!F57</f>
        <v>1234.71</v>
      </c>
      <c r="E57" s="101"/>
      <c r="F57" s="331"/>
      <c r="G57" s="27"/>
      <c r="H57" s="101"/>
      <c r="I57" s="331"/>
    </row>
    <row r="58" spans="1:9" ht="15" x14ac:dyDescent="0.2">
      <c r="A58" s="38"/>
      <c r="B58" s="75" t="s">
        <v>33</v>
      </c>
      <c r="C58" s="27">
        <f>[3]ТКО!E58</f>
        <v>1153.3</v>
      </c>
      <c r="D58" s="101">
        <f>[3]ТКО!F58</f>
        <v>1199.43</v>
      </c>
      <c r="E58" s="101"/>
      <c r="F58" s="331"/>
      <c r="G58" s="27"/>
      <c r="H58" s="101"/>
      <c r="I58" s="331"/>
    </row>
    <row r="59" spans="1:9" ht="15" x14ac:dyDescent="0.2">
      <c r="A59" s="38"/>
      <c r="B59" s="75" t="s">
        <v>31</v>
      </c>
      <c r="C59" s="27">
        <f>[3]ТКО!E59</f>
        <v>1187.22</v>
      </c>
      <c r="D59" s="101">
        <f>[3]ТКО!F59</f>
        <v>1234.71</v>
      </c>
      <c r="E59" s="101"/>
      <c r="F59" s="331"/>
      <c r="G59" s="27"/>
      <c r="H59" s="101"/>
      <c r="I59" s="331"/>
    </row>
    <row r="60" spans="1:9" ht="15" x14ac:dyDescent="0.2">
      <c r="A60" s="89"/>
      <c r="B60" s="78" t="s">
        <v>32</v>
      </c>
      <c r="C60" s="44">
        <f>[3]ТКО!E60</f>
        <v>1164.6099999999999</v>
      </c>
      <c r="D60" s="48">
        <f>[3]ТКО!F60</f>
        <v>1211.19</v>
      </c>
      <c r="E60" s="48"/>
      <c r="F60" s="332"/>
      <c r="G60" s="44"/>
      <c r="H60" s="48"/>
      <c r="I60" s="332"/>
    </row>
  </sheetData>
  <mergeCells count="28">
    <mergeCell ref="I34:I41"/>
    <mergeCell ref="I44:I48"/>
    <mergeCell ref="I50:I53"/>
    <mergeCell ref="I55:I60"/>
    <mergeCell ref="F13:F14"/>
    <mergeCell ref="F18:F21"/>
    <mergeCell ref="I13:I14"/>
    <mergeCell ref="I18:I21"/>
    <mergeCell ref="I22:I25"/>
    <mergeCell ref="I27:I32"/>
    <mergeCell ref="F55:F60"/>
    <mergeCell ref="F22:F25"/>
    <mergeCell ref="F27:F32"/>
    <mergeCell ref="F34:F41"/>
    <mergeCell ref="F44:F48"/>
    <mergeCell ref="F50:F53"/>
    <mergeCell ref="A1:B1"/>
    <mergeCell ref="A7:A9"/>
    <mergeCell ref="B7:B9"/>
    <mergeCell ref="C7:F7"/>
    <mergeCell ref="F8:F9"/>
    <mergeCell ref="A2:I2"/>
    <mergeCell ref="A3:I3"/>
    <mergeCell ref="A4:I4"/>
    <mergeCell ref="G7:I7"/>
    <mergeCell ref="G8:H8"/>
    <mergeCell ref="I8:I9"/>
    <mergeCell ref="C8:E8"/>
  </mergeCells>
  <pageMargins left="0.7" right="0.7" top="0.75" bottom="0.75" header="0.3" footer="0.3"/>
  <pageSetup paperSize="9" scale="43" orientation="portrait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ХВС</vt:lpstr>
      <vt:lpstr>ГВС</vt:lpstr>
      <vt:lpstr>ВО</vt:lpstr>
      <vt:lpstr>ТЭ </vt:lpstr>
      <vt:lpstr>ТПТ</vt:lpstr>
      <vt:lpstr>ЭЭ</vt:lpstr>
      <vt:lpstr>ТКО</vt:lpstr>
      <vt:lpstr>ВО!Заголовки_для_печати</vt:lpstr>
      <vt:lpstr>ХВС!Заголовки_для_печати</vt:lpstr>
      <vt:lpstr>ГВС!Область_печати</vt:lpstr>
      <vt:lpstr>ТКО!Область_печати</vt:lpstr>
      <vt:lpstr>'ТЭ '!Область_печати</vt:lpstr>
      <vt:lpstr>ХВС!Область_печати</vt:lpstr>
    </vt:vector>
  </TitlesOfParts>
  <Company>FST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Vosipov</dc:creator>
  <cp:lastModifiedBy>Бровко Дарья Андреевна</cp:lastModifiedBy>
  <cp:lastPrinted>2020-01-02T05:03:52Z</cp:lastPrinted>
  <dcterms:created xsi:type="dcterms:W3CDTF">2006-01-10T14:00:06Z</dcterms:created>
  <dcterms:modified xsi:type="dcterms:W3CDTF">2023-02-17T00:08:03Z</dcterms:modified>
</cp:coreProperties>
</file>