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02C30950-2E36-4680-A34E-F5ABB6CE5ECB}" xr6:coauthVersionLast="47" xr6:coauthVersionMax="47" xr10:uidLastSave="{00000000-0000-0000-0000-000000000000}"/>
  <bookViews>
    <workbookView xWindow="13155" yWindow="1095" windowWidth="13605" windowHeight="13860" firstSheet="1" activeTab="4" xr2:uid="{00000000-000D-0000-FFFF-FFFF00000000}"/>
  </bookViews>
  <sheets>
    <sheet name="раздел 1" sheetId="16" r:id="rId1"/>
    <sheet name="раздел 2" sheetId="19" r:id="rId2"/>
    <sheet name="раздел 3" sheetId="20" r:id="rId3"/>
    <sheet name="раздел 4" sheetId="23" r:id="rId4"/>
    <sheet name="раздел 5" sheetId="18" r:id="rId5"/>
  </sheets>
  <externalReferences>
    <externalReference r:id="rId6"/>
  </externalReferences>
  <definedNames>
    <definedName name="GrPotr">[1]ID_Obch!$B$3:$B$15</definedName>
    <definedName name="_xlnm.Print_Area" localSheetId="1">'раздел 2'!$A$1:$U$40</definedName>
    <definedName name="_xlnm.Print_Area" localSheetId="2">'раздел 3'!$A$1:$I$74</definedName>
    <definedName name="_xlnm.Print_Area" localSheetId="3">'раздел 4'!$A$1:$O$6</definedName>
    <definedName name="_xlnm.Print_Area" localSheetId="4">'раздел 5'!$A$1:$AA$16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0" i="18" l="1"/>
  <c r="Z16" i="18"/>
  <c r="Z15" i="18"/>
  <c r="Y14" i="18"/>
  <c r="X14" i="18"/>
  <c r="Z12" i="18"/>
  <c r="Z11" i="18"/>
  <c r="Y10" i="18"/>
  <c r="Z10" i="18" s="1"/>
  <c r="Z9" i="18"/>
  <c r="Z8" i="18"/>
  <c r="Y7" i="18"/>
  <c r="Z7" i="18" s="1"/>
  <c r="Z5" i="18"/>
  <c r="AA5" i="18" s="1"/>
  <c r="Z14" i="18" l="1"/>
  <c r="K36" i="19"/>
  <c r="J36" i="19"/>
  <c r="I36" i="19"/>
  <c r="K34" i="19"/>
  <c r="K33" i="19" s="1"/>
  <c r="J33" i="19"/>
  <c r="I33" i="19"/>
  <c r="K30" i="19"/>
  <c r="J30" i="19"/>
  <c r="I30" i="19"/>
  <c r="K27" i="19"/>
  <c r="K23" i="19" s="1"/>
  <c r="J27" i="19"/>
  <c r="I27" i="19"/>
  <c r="K24" i="19"/>
  <c r="J24" i="19"/>
  <c r="J23" i="19" s="1"/>
  <c r="I24" i="19"/>
  <c r="I23" i="19"/>
  <c r="I22" i="19" s="1"/>
  <c r="K20" i="19"/>
  <c r="K17" i="19"/>
  <c r="J17" i="19"/>
  <c r="I17" i="19"/>
  <c r="K13" i="19"/>
  <c r="J13" i="19"/>
  <c r="I13" i="19"/>
  <c r="K11" i="19"/>
  <c r="K10" i="19"/>
  <c r="K7" i="19"/>
  <c r="J7" i="19"/>
  <c r="J12" i="19" s="1"/>
  <c r="J16" i="19" s="1"/>
  <c r="J21" i="19" s="1"/>
  <c r="I7" i="19"/>
  <c r="I12" i="19" s="1"/>
  <c r="I16" i="19" s="1"/>
  <c r="I21" i="19" s="1"/>
  <c r="J22" i="19" l="1"/>
  <c r="K12" i="19"/>
  <c r="K16" i="19" s="1"/>
  <c r="K21" i="19" s="1"/>
  <c r="K22" i="19"/>
  <c r="R16" i="18" l="1"/>
  <c r="R15" i="18"/>
  <c r="R14" i="18"/>
  <c r="R12" i="18"/>
  <c r="R11" i="18"/>
  <c r="R10" i="18"/>
  <c r="J11" i="18"/>
  <c r="J10" i="18"/>
  <c r="R9" i="18"/>
  <c r="R8" i="18"/>
  <c r="R7" i="18"/>
  <c r="J9" i="18"/>
  <c r="J8" i="18"/>
  <c r="J7" i="18"/>
  <c r="D72" i="20" l="1"/>
  <c r="P7" i="19"/>
  <c r="H74" i="20"/>
  <c r="V9" i="18" l="1"/>
  <c r="V8" i="18"/>
  <c r="V7" i="18"/>
  <c r="V11" i="18"/>
  <c r="V10" i="18"/>
  <c r="V16" i="18"/>
  <c r="V15" i="18"/>
  <c r="U14" i="18"/>
  <c r="G76" i="20"/>
  <c r="D76" i="20"/>
  <c r="H58" i="20"/>
  <c r="G58" i="20" l="1"/>
  <c r="G72" i="20" l="1"/>
  <c r="Q14" i="18" l="1"/>
  <c r="H71" i="20" l="1"/>
  <c r="H72" i="20" s="1"/>
  <c r="R7" i="19"/>
  <c r="Q7" i="19"/>
  <c r="S7" i="19" l="1"/>
  <c r="H33" i="20"/>
  <c r="G33" i="20"/>
  <c r="N16" i="18" l="1"/>
  <c r="N12" i="18"/>
  <c r="N11" i="18"/>
  <c r="N10" i="18"/>
  <c r="N9" i="18"/>
  <c r="N8" i="18"/>
  <c r="N7" i="18"/>
  <c r="L14" i="18" l="1"/>
  <c r="N15" i="18"/>
  <c r="M14" i="18" l="1"/>
  <c r="N14" i="18" s="1"/>
  <c r="F5" i="18"/>
  <c r="G5" i="18" s="1"/>
  <c r="H5" i="18" s="1"/>
  <c r="I5" i="18" s="1"/>
  <c r="J5" i="18" s="1"/>
  <c r="K5" i="18" s="1"/>
  <c r="L5" i="18" s="1"/>
  <c r="M5" i="18" s="1"/>
  <c r="N5" i="18" s="1"/>
  <c r="O5" i="18" s="1"/>
  <c r="P5" i="18" s="1"/>
  <c r="Q5" i="18" s="1"/>
  <c r="U5" i="18" s="1"/>
  <c r="J16" i="18"/>
  <c r="J15" i="18"/>
  <c r="I14" i="18"/>
  <c r="J12" i="18"/>
  <c r="F16" i="18" l="1"/>
  <c r="F15" i="18"/>
  <c r="F11" i="18"/>
  <c r="F9" i="18"/>
  <c r="F8" i="18"/>
  <c r="F34" i="19" l="1"/>
  <c r="E34" i="19"/>
  <c r="F10" i="19"/>
  <c r="E10" i="19"/>
  <c r="E10" i="18" l="1"/>
  <c r="F10" i="18" s="1"/>
  <c r="E7" i="18"/>
  <c r="F7" i="18" s="1"/>
  <c r="E14" i="18"/>
  <c r="T14" i="18"/>
  <c r="V14" i="18" s="1"/>
  <c r="P14" i="18"/>
  <c r="H14" i="18"/>
  <c r="J14" i="18" s="1"/>
  <c r="D14" i="18"/>
  <c r="V12" i="18"/>
  <c r="F12" i="18"/>
  <c r="F14" i="18" l="1"/>
  <c r="B69" i="20"/>
  <c r="C69" i="20" s="1"/>
  <c r="D69" i="20" s="1"/>
  <c r="B7" i="20"/>
  <c r="C7" i="20" s="1"/>
  <c r="D7" i="20" s="1"/>
  <c r="G36" i="19"/>
  <c r="F36" i="19"/>
  <c r="E36" i="19"/>
  <c r="G10" i="19"/>
  <c r="D7" i="19"/>
  <c r="W7" i="19"/>
  <c r="V7" i="19"/>
  <c r="U7" i="19"/>
  <c r="T7" i="19"/>
  <c r="O7" i="19"/>
  <c r="N7" i="19"/>
  <c r="M7" i="19"/>
  <c r="L7" i="19"/>
  <c r="E27" i="19" l="1"/>
  <c r="E7" i="19" l="1"/>
  <c r="F7" i="19"/>
  <c r="G8" i="19"/>
  <c r="G9" i="19"/>
  <c r="G11" i="19"/>
  <c r="E13" i="19"/>
  <c r="E16" i="19" s="1"/>
  <c r="F13" i="19"/>
  <c r="G14" i="19"/>
  <c r="G15" i="19"/>
  <c r="E17" i="19"/>
  <c r="F17" i="19"/>
  <c r="G20" i="19"/>
  <c r="E24" i="19"/>
  <c r="F24" i="19"/>
  <c r="G25" i="19"/>
  <c r="G26" i="19"/>
  <c r="F27" i="19"/>
  <c r="G28" i="19"/>
  <c r="G29" i="19"/>
  <c r="E30" i="19"/>
  <c r="F30" i="19"/>
  <c r="G31" i="19"/>
  <c r="G32" i="19"/>
  <c r="E33" i="19"/>
  <c r="F33" i="19"/>
  <c r="G34" i="19"/>
  <c r="G35" i="19"/>
  <c r="F16" i="19" l="1"/>
  <c r="E21" i="19"/>
  <c r="G30" i="19"/>
  <c r="E23" i="19"/>
  <c r="E22" i="19" s="1"/>
  <c r="F23" i="19"/>
  <c r="F22" i="19" s="1"/>
  <c r="G7" i="19"/>
  <c r="G12" i="19" s="1"/>
  <c r="G13" i="19"/>
  <c r="G17" i="19"/>
  <c r="F21" i="19"/>
  <c r="G33" i="19"/>
  <c r="G24" i="19"/>
  <c r="G27" i="19"/>
  <c r="G16" i="19" l="1"/>
  <c r="G21" i="19" s="1"/>
  <c r="G23" i="19"/>
  <c r="G22" i="19" s="1"/>
</calcChain>
</file>

<file path=xl/sharedStrings.xml><?xml version="1.0" encoding="utf-8"?>
<sst xmlns="http://schemas.openxmlformats.org/spreadsheetml/2006/main" count="339" uniqueCount="139">
  <si>
    <t>1.</t>
  </si>
  <si>
    <t>2.</t>
  </si>
  <si>
    <t>3.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</si>
  <si>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</si>
  <si>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</si>
  <si>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</si>
  <si>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</si>
  <si>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Раздел 4. Объем финансовых потребностей, необходимых для реализации производственной программы</t>
  </si>
  <si>
    <t>Единица измерения</t>
  </si>
  <si>
    <t>Величина показателя</t>
  </si>
  <si>
    <t>Наименование показателя</t>
  </si>
  <si>
    <t>1.1</t>
  </si>
  <si>
    <t>%</t>
  </si>
  <si>
    <t>1.2</t>
  </si>
  <si>
    <t>2.1</t>
  </si>
  <si>
    <t>куб.м</t>
  </si>
  <si>
    <t>4.</t>
  </si>
  <si>
    <t>5.</t>
  </si>
  <si>
    <t>Показатели эффективности использования ресурсов, в том числе уровень потерь воды</t>
  </si>
  <si>
    <t>6.</t>
  </si>
  <si>
    <t>6.1.</t>
  </si>
  <si>
    <t>кВт.ч/куб.м</t>
  </si>
  <si>
    <t>доля проб питьевой воды в распределительной водопроводной сети,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</si>
  <si>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доля проб питьевой воды, подаваемой с источников водоснабжения, водопроводных станций или иных объектов централизованной системы водоснабжения в распределительную сеть,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</si>
  <si>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количество проб питьевой воды, отобранных по результатам производственного контроля, не соответствующих установленным требованиям</t>
  </si>
  <si>
    <t>общее количество отобранных проб</t>
  </si>
  <si>
    <t>ед.</t>
  </si>
  <si>
    <t>количество проб питьевой воды в распределительной водопроводной сети, отобранных по результатам производственного контроля качества питьевой воды, не соответствующих установленным требованиям</t>
  </si>
  <si>
    <t>2</t>
  </si>
  <si>
    <t>2.2</t>
  </si>
  <si>
    <t>1</t>
  </si>
  <si>
    <t>I</t>
  </si>
  <si>
    <t>II</t>
  </si>
  <si>
    <t>Значение показателя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</si>
  <si>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</si>
  <si>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</si>
  <si>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</si>
  <si>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</si>
  <si>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</si>
  <si>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</si>
  <si>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ООО «АКВАНИКА-ПЕВЕК»</t>
  </si>
  <si>
    <t>Наименование</t>
  </si>
  <si>
    <t>удельный расход электрической энергии, потребляемой в технологическом процессе подготовки питьевой воды, на единицу объема воды, отпускаемой в сеть</t>
  </si>
  <si>
    <t>общее количество электрической энергии, потребляемой в технологическом процессе подготовки питьевой воды</t>
  </si>
  <si>
    <t>тыс.кВт.ч</t>
  </si>
  <si>
    <t>общий объем питьевой воды, в отношении которой осуществляется водоподготовка</t>
  </si>
  <si>
    <t>тыс.куб.м</t>
  </si>
  <si>
    <t>ОТЧЕТ ОБ ИСПОЛНЕНИИ ПРОИЗВОДСТВЕННОЙ ПРОГРАММЫ</t>
  </si>
  <si>
    <t xml:space="preserve">          - расчетными способами</t>
  </si>
  <si>
    <t xml:space="preserve">          - по приборам учета</t>
  </si>
  <si>
    <t>прочим потребителям</t>
  </si>
  <si>
    <t>7.4</t>
  </si>
  <si>
    <t xml:space="preserve">        - расчетными способами</t>
  </si>
  <si>
    <t>бюджетным потребителям:</t>
  </si>
  <si>
    <t>7.3</t>
  </si>
  <si>
    <t xml:space="preserve">          - по нормативам </t>
  </si>
  <si>
    <t xml:space="preserve"> сельскому</t>
  </si>
  <si>
    <t>7.2.</t>
  </si>
  <si>
    <t xml:space="preserve">  городскому</t>
  </si>
  <si>
    <t>в т.ч. населению:</t>
  </si>
  <si>
    <t>7.1.</t>
  </si>
  <si>
    <t>7.</t>
  </si>
  <si>
    <t xml:space="preserve">  на прочие производственные нужды</t>
  </si>
  <si>
    <t>6.1.1</t>
  </si>
  <si>
    <t>в т.ч. межцеховый оборот:</t>
  </si>
  <si>
    <t xml:space="preserve">  неучтенные расходы воды</t>
  </si>
  <si>
    <t>5.2</t>
  </si>
  <si>
    <t xml:space="preserve">  потери воды из водопроводной сети</t>
  </si>
  <si>
    <t>5.1</t>
  </si>
  <si>
    <t>Потери воды</t>
  </si>
  <si>
    <t>Объем питьевой воды, поданной в сеть</t>
  </si>
  <si>
    <t>Потребление на собственные нужды</t>
  </si>
  <si>
    <t>Объем воды от других операторов (покупка воды)</t>
  </si>
  <si>
    <t>из подземных источников</t>
  </si>
  <si>
    <t xml:space="preserve">  из поверхностных источников</t>
  </si>
  <si>
    <t>Объем воды из источников водоснабжения:</t>
  </si>
  <si>
    <t>год</t>
  </si>
  <si>
    <t>2 полугодие</t>
  </si>
  <si>
    <t>1 полугодие</t>
  </si>
  <si>
    <t>факт</t>
  </si>
  <si>
    <t>план</t>
  </si>
  <si>
    <t>№
п/п</t>
  </si>
  <si>
    <t>Раздел 2. Баланс водоснабжения (питьевая вода (питьевое водоснабжение))</t>
  </si>
  <si>
    <t>Показатели производственной деятельности</t>
  </si>
  <si>
    <t>ПЛАН</t>
  </si>
  <si>
    <t>ФАКТ</t>
  </si>
  <si>
    <t>8.1</t>
  </si>
  <si>
    <t>8.2</t>
  </si>
  <si>
    <t>Руководитель организации</t>
  </si>
  <si>
    <t>(ФИО, подпись)</t>
  </si>
  <si>
    <t>Полезный отпуск технической воды, всего</t>
  </si>
  <si>
    <t>Отпуск технической воды, всего</t>
  </si>
  <si>
    <t>8.</t>
  </si>
  <si>
    <t>Объем воды, отпускаемой новым абонентам</t>
  </si>
  <si>
    <t>Увеличение отпуска технической воды в связи с подключением абонентов</t>
  </si>
  <si>
    <t>Снижение отпуска технической воды в связи с прекращением водоснабжения</t>
  </si>
  <si>
    <t>9.</t>
  </si>
  <si>
    <t>Изменение объема отпуска технической воды в связи с изменением нормативов потребления и установкой приборов учета</t>
  </si>
  <si>
    <t>10.</t>
  </si>
  <si>
    <t>Темп изменения потребления воды</t>
  </si>
  <si>
    <r>
      <t xml:space="preserve">Раздел 3. Перечень плановых мероприятий по ремонту объектов централизованной системы </t>
    </r>
    <r>
      <rPr>
        <b/>
        <sz val="12"/>
        <rFont val="Times New Roman"/>
        <family val="1"/>
        <charset val="204"/>
      </rPr>
      <t>холодного водоснабжения, мероприятий, направленных на улучшение качества технической воды, мероприятий по энергосбережению и повышению энергетической эффективности, в том числе по снижению потерь воды при транспортировке</t>
    </r>
  </si>
  <si>
    <r>
      <t>3.1. План мероприятий по ремонту объектов централизованной систе</t>
    </r>
    <r>
      <rPr>
        <b/>
        <sz val="10"/>
        <rFont val="Times New Roman"/>
        <family val="1"/>
        <charset val="204"/>
      </rPr>
      <t>мы холодного водоснабжения</t>
    </r>
  </si>
  <si>
    <t>№ п/п</t>
  </si>
  <si>
    <t>Срок реализации мероприятия, мес</t>
  </si>
  <si>
    <t>Мероприятия по текущиму ремонту</t>
  </si>
  <si>
    <t>…</t>
  </si>
  <si>
    <t>Мероприятия по капитальному ремонту</t>
  </si>
  <si>
    <t>3.2. План мероприятий по энергосбережению и повышению энергетической эффективности, в том числе по снижению потерь воды при транспортировке</t>
  </si>
  <si>
    <t>Объем финансоваых потреблностей</t>
  </si>
  <si>
    <t>тыс. рублей</t>
  </si>
  <si>
    <t>Раздел 5. Плановые показатели надежности, качества, энергетической эффективности объектов централизованной системы холодного водоснабжения</t>
  </si>
  <si>
    <t>Отклонение 
(- не использовано, + перерасход)</t>
  </si>
  <si>
    <t>Причины отклонения</t>
  </si>
  <si>
    <t>(должность)</t>
  </si>
  <si>
    <t xml:space="preserve">Отклонение </t>
  </si>
  <si>
    <t>Хмельницкий В.В.</t>
  </si>
  <si>
    <t>689400, Чукотский АО, г.Певек, ул.Южная, д.43/1, кв. 18</t>
  </si>
  <si>
    <t>1.3</t>
  </si>
  <si>
    <t>1.4</t>
  </si>
  <si>
    <t>1.5</t>
  </si>
  <si>
    <t>1.6</t>
  </si>
  <si>
    <t>1.7</t>
  </si>
  <si>
    <t>Модернизация системы наружного освещения</t>
  </si>
  <si>
    <t>№ 
п/п</t>
  </si>
  <si>
    <t>2024 год</t>
  </si>
  <si>
    <t>2025 год</t>
  </si>
  <si>
    <t>2026 год</t>
  </si>
  <si>
    <t>2027 год</t>
  </si>
  <si>
    <t>2028 год</t>
  </si>
  <si>
    <t>Программа энергосбережения и повышения энергетической эффективности ООО ЦАКВАНИКА-ПЕВЕК" на 2022-2024 годы. Отчет за 2024 год о реализации мероприятий, основной целью которых является энергосбережение и повышение энергетической эффективности (письмо от 26.01.25 № 26/01/2025)</t>
  </si>
  <si>
    <t>689000, Чукотский автономный округ, г. Анадырь, ул. Отке, 44</t>
  </si>
  <si>
    <t>ООО «Акваника-Певек» разработало и согласовало Программу производственного контроля качества и безопасности питьевой воды на 2023-2027 годы с Управлением Роспо-требнадзора по Чукотскому автономному округу (№04-К/37-02-2023 от 11.01.2023г) 
Программой определен список точек отбора проб воды, перечень контролируемых по-казателей по каждой точке отбора и частота (периодичность) отбора проб воды. 
По каждой точке отбора проб воды производственный контроль осуществляется не менее 1 раза в сутки, по некоторым показателям не менее 1 раза в месяц, не менее 1 раза в квартал и не менее 1 раза в год. Частота отбора проб воды устанавливается требованиями федерального органа исполнительной власти, осуществляющего федеральный государ-ственный санитарно-эпидемиологический надзор.
ООО «Акваника-Певек» строго придерживается установленных правил производ-ственного контроля качества питьевой воды, особенно в связи с увеличением общего объе-ма потребления питьевой воды, в отношении которой осуществляется водоподготовка. Отклонение по количеству отобранных проб связано с    тем, что ФБУЗ "Центр гигиены и эпидемиологии в ЧАО" приостанавливал работу с 02.01 по 31.01 (ремонтные работы в лаборатории), с 22.04 по 26.04 (аккредитация лаборатории), с 08.05 (приостановлении действия аттестата аккредитации испытательного лабораторного центра), с 28.10 (увольнение врача-бактериолога)</t>
  </si>
  <si>
    <t>в сфере холодного водоснабжения (питьевая вода (питьевое водоснабжение)) 
ООО «АКВАНИКА-ПЕВЕК» за 2024-2025 годы</t>
  </si>
  <si>
    <t>2024-2025 годы</t>
  </si>
  <si>
    <t xml:space="preserve">ООО «Акваника-Певек» разработало и согласовало Программу производственного контроля качества и безопасности питьевой воды на 2023-2027 годы с Управлением Роспо-требнадзора по Чукотскому автономному округу (№04-К/37-02-2023 от 11.01.2023г) 
Программой определен список точек отбора проб воды, перечень контролируемых по-казателей по каждой точке отбора и частота (периодичность) отбора проб воды. 
По каждой точке отбора проб воды производственный контроль осуществляется не менее 1 раза в сутки, по некоторым показателям не менее 1 раза в месяц, не менее 1 раза в квартал и не менее 1 раза в год. Частота отбора проб воды устанавливается требованиями федерального органа исполнительной власти, осуществляющего федеральный государ-ственный санитарно-эпидемиологический надзор.
ООО «Акваника-Певек» строго придерживается установленных правил производ-ственного контроля качества питьевой воды, особенно в связи с увеличением общего объе-ма потребления питьевой воды, в отношении которой осуществляется водоподготовка.   </t>
  </si>
  <si>
    <t xml:space="preserve">увеличение удельного расхода  обусловлено  фактическим увеличением потребления электрической энергии и снижением объема воды, используемой в технологическом процессе за 2025 год </t>
  </si>
  <si>
    <t>фактическое потребление электрической энергии</t>
  </si>
  <si>
    <t>в связи со снижением объема потерь воды и объема отпущенной питьевой воды</t>
  </si>
  <si>
    <t>Показатели качества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</si>
</sst>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_-* #,##0.00_р_._-;\-* #,##0.00_р_._-;_-* &quot;-&quot;??_р_._-;_-@_-"/>
    <numFmt numFmtId="167" formatCode="#,##0.0"/>
  </numFmts>
  <fonts count="2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9" fillId="0" borderId="0"/>
    <xf numFmtId="0" fontId="3" fillId="0" borderId="0"/>
    <xf numFmtId="0" fontId="3" fillId="0" borderId="0"/>
    <xf numFmtId="0" fontId="12" fillId="0" borderId="0"/>
    <xf numFmtId="166" fontId="12" fillId="0" borderId="0" applyFont="0" applyFill="0" applyBorder="0" applyAlignment="0" applyProtection="0"/>
    <xf numFmtId="0" fontId="13" fillId="0" borderId="0"/>
    <xf numFmtId="0" fontId="5" fillId="0" borderId="0"/>
    <xf numFmtId="166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" fillId="0" borderId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/>
  </cellStyleXfs>
  <cellXfs count="218">
    <xf numFmtId="0" fontId="0" fillId="0" borderId="0" xfId="0"/>
    <xf numFmtId="0" fontId="8" fillId="0" borderId="0" xfId="0" applyFont="1"/>
    <xf numFmtId="0" fontId="10" fillId="0" borderId="0" xfId="4" applyFont="1"/>
    <xf numFmtId="0" fontId="6" fillId="0" borderId="1" xfId="4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0" fontId="6" fillId="0" borderId="0" xfId="4" applyFont="1"/>
    <xf numFmtId="0" fontId="1" fillId="0" borderId="1" xfId="1" applyFont="1" applyBorder="1" applyAlignment="1">
      <alignment horizontal="left" vertical="center" wrapText="1"/>
    </xf>
    <xf numFmtId="0" fontId="6" fillId="0" borderId="0" xfId="4" applyFont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7" fillId="0" borderId="0" xfId="4" applyFont="1"/>
    <xf numFmtId="0" fontId="1" fillId="0" borderId="0" xfId="1" applyFont="1" applyAlignment="1">
      <alignment horizontal="left"/>
    </xf>
    <xf numFmtId="0" fontId="7" fillId="0" borderId="0" xfId="4" applyFont="1" applyAlignment="1">
      <alignment horizontal="left"/>
    </xf>
    <xf numFmtId="0" fontId="1" fillId="0" borderId="1" xfId="1" applyFont="1" applyBorder="1" applyAlignment="1">
      <alignment horizontal="center" vertical="center" wrapText="1"/>
    </xf>
    <xf numFmtId="0" fontId="13" fillId="0" borderId="0" xfId="1" applyFont="1"/>
    <xf numFmtId="0" fontId="13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4" fillId="0" borderId="0" xfId="1" applyFont="1" applyAlignment="1">
      <alignment vertical="top"/>
    </xf>
    <xf numFmtId="0" fontId="11" fillId="0" borderId="0" xfId="1" applyFont="1"/>
    <xf numFmtId="0" fontId="8" fillId="0" borderId="1" xfId="0" applyFont="1" applyBorder="1" applyAlignment="1">
      <alignment horizontal="center"/>
    </xf>
    <xf numFmtId="0" fontId="6" fillId="0" borderId="7" xfId="4" applyFont="1" applyBorder="1"/>
    <xf numFmtId="0" fontId="6" fillId="0" borderId="0" xfId="4" applyFont="1" applyAlignment="1">
      <alignment horizontal="center"/>
    </xf>
    <xf numFmtId="0" fontId="13" fillId="0" borderId="13" xfId="1" applyFont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2" borderId="1" xfId="6" applyNumberFormat="1" applyFont="1" applyFill="1" applyBorder="1" applyAlignment="1">
      <alignment horizontal="center" vertical="center" wrapText="1"/>
    </xf>
    <xf numFmtId="164" fontId="14" fillId="0" borderId="1" xfId="6" applyNumberFormat="1" applyFont="1" applyFill="1" applyBorder="1" applyAlignment="1">
      <alignment horizontal="center" vertical="center" wrapText="1"/>
    </xf>
    <xf numFmtId="167" fontId="13" fillId="2" borderId="1" xfId="6" applyNumberFormat="1" applyFont="1" applyFill="1" applyBorder="1" applyAlignment="1">
      <alignment horizontal="center" vertical="center" wrapText="1"/>
    </xf>
    <xf numFmtId="167" fontId="13" fillId="0" borderId="1" xfId="6" applyNumberFormat="1" applyFont="1" applyFill="1" applyBorder="1" applyAlignment="1">
      <alignment horizontal="center" vertical="center" wrapText="1"/>
    </xf>
    <xf numFmtId="167" fontId="14" fillId="2" borderId="1" xfId="6" applyNumberFormat="1" applyFont="1" applyFill="1" applyBorder="1" applyAlignment="1">
      <alignment horizontal="center" vertical="center" wrapText="1"/>
    </xf>
    <xf numFmtId="167" fontId="13" fillId="4" borderId="1" xfId="6" applyNumberFormat="1" applyFont="1" applyFill="1" applyBorder="1" applyAlignment="1">
      <alignment horizontal="center" vertical="center" wrapText="1"/>
    </xf>
    <xf numFmtId="167" fontId="14" fillId="0" borderId="1" xfId="6" applyNumberFormat="1" applyFont="1" applyFill="1" applyBorder="1" applyAlignment="1">
      <alignment horizontal="center" vertical="center" wrapText="1"/>
    </xf>
    <xf numFmtId="167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wrapText="1" indent="3"/>
    </xf>
    <xf numFmtId="0" fontId="13" fillId="0" borderId="4" xfId="1" applyFont="1" applyBorder="1" applyAlignment="1">
      <alignment horizontal="center"/>
    </xf>
    <xf numFmtId="0" fontId="4" fillId="0" borderId="0" xfId="0" applyFont="1"/>
    <xf numFmtId="0" fontId="13" fillId="0" borderId="3" xfId="1" applyFont="1" applyBorder="1" applyAlignment="1">
      <alignment vertical="center"/>
    </xf>
    <xf numFmtId="0" fontId="13" fillId="0" borderId="15" xfId="1" applyFont="1" applyBorder="1" applyAlignment="1">
      <alignment vertical="top" wrapText="1"/>
    </xf>
    <xf numFmtId="0" fontId="13" fillId="0" borderId="3" xfId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vertical="center"/>
    </xf>
    <xf numFmtId="0" fontId="13" fillId="0" borderId="1" xfId="1" applyFont="1" applyBorder="1" applyAlignment="1">
      <alignment vertical="top"/>
    </xf>
    <xf numFmtId="0" fontId="13" fillId="0" borderId="1" xfId="1" applyFont="1" applyBorder="1" applyAlignment="1">
      <alignment vertical="center"/>
    </xf>
    <xf numFmtId="0" fontId="13" fillId="0" borderId="8" xfId="1" applyFont="1" applyBorder="1" applyAlignment="1">
      <alignment vertical="top" wrapText="1"/>
    </xf>
    <xf numFmtId="0" fontId="13" fillId="0" borderId="1" xfId="1" applyFont="1" applyBorder="1"/>
    <xf numFmtId="0" fontId="13" fillId="0" borderId="8" xfId="1" applyFont="1" applyBorder="1" applyAlignment="1">
      <alignment vertical="top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3" fontId="13" fillId="0" borderId="16" xfId="1" applyNumberFormat="1" applyFont="1" applyBorder="1" applyAlignment="1">
      <alignment horizontal="center" vertical="center"/>
    </xf>
    <xf numFmtId="3" fontId="13" fillId="0" borderId="8" xfId="1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13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top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10" xfId="3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12" xfId="2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2" applyFont="1" applyBorder="1" applyAlignment="1">
      <alignment horizontal="justify" vertical="top" wrapText="1"/>
    </xf>
    <xf numFmtId="0" fontId="17" fillId="0" borderId="5" xfId="2" applyFont="1" applyBorder="1" applyAlignment="1">
      <alignment horizontal="center" vertical="center" wrapText="1"/>
    </xf>
    <xf numFmtId="164" fontId="17" fillId="0" borderId="5" xfId="2" applyNumberFormat="1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164" fontId="17" fillId="0" borderId="3" xfId="2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19" fillId="0" borderId="0" xfId="0" applyFont="1"/>
    <xf numFmtId="2" fontId="17" fillId="0" borderId="12" xfId="0" applyNumberFormat="1" applyFont="1" applyBorder="1" applyAlignment="1">
      <alignment horizontal="center" vertical="center" wrapText="1"/>
    </xf>
    <xf numFmtId="167" fontId="13" fillId="0" borderId="8" xfId="1" applyNumberFormat="1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 wrapText="1"/>
    </xf>
    <xf numFmtId="164" fontId="17" fillId="0" borderId="12" xfId="0" applyNumberFormat="1" applyFont="1" applyBorder="1" applyAlignment="1">
      <alignment horizontal="center" vertical="center" wrapText="1"/>
    </xf>
    <xf numFmtId="164" fontId="20" fillId="0" borderId="5" xfId="2" applyNumberFormat="1" applyFont="1" applyBorder="1" applyAlignment="1">
      <alignment horizontal="center" vertical="center" wrapText="1"/>
    </xf>
    <xf numFmtId="164" fontId="20" fillId="0" borderId="3" xfId="2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Border="1" applyAlignment="1">
      <alignment wrapText="1"/>
    </xf>
    <xf numFmtId="0" fontId="22" fillId="0" borderId="1" xfId="1" applyFont="1" applyBorder="1" applyAlignment="1">
      <alignment horizontal="center" vertical="center" wrapText="1"/>
    </xf>
    <xf numFmtId="3" fontId="13" fillId="0" borderId="15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13" fillId="0" borderId="8" xfId="1" applyFont="1" applyBorder="1" applyAlignment="1">
      <alignment horizontal="center" vertical="center" wrapText="1"/>
    </xf>
    <xf numFmtId="3" fontId="13" fillId="0" borderId="3" xfId="1" applyNumberFormat="1" applyFont="1" applyBorder="1" applyAlignment="1">
      <alignment horizontal="center" vertical="center"/>
    </xf>
    <xf numFmtId="3" fontId="13" fillId="0" borderId="1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0" fillId="8" borderId="11" xfId="0" applyFill="1" applyBorder="1"/>
    <xf numFmtId="0" fontId="0" fillId="8" borderId="13" xfId="0" applyFill="1" applyBorder="1"/>
    <xf numFmtId="0" fontId="13" fillId="0" borderId="8" xfId="1" applyFont="1" applyBorder="1" applyAlignment="1">
      <alignment horizontal="left" vertical="center" wrapText="1"/>
    </xf>
    <xf numFmtId="0" fontId="13" fillId="0" borderId="8" xfId="1" applyFont="1" applyBorder="1" applyAlignment="1">
      <alignment vertical="center" wrapText="1"/>
    </xf>
    <xf numFmtId="0" fontId="13" fillId="0" borderId="1" xfId="1" applyFont="1" applyBorder="1" applyAlignment="1">
      <alignment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3" xfId="2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164" fontId="17" fillId="0" borderId="10" xfId="3" applyNumberFormat="1" applyFont="1" applyBorder="1" applyAlignment="1">
      <alignment horizontal="center" vertical="center" wrapText="1"/>
    </xf>
    <xf numFmtId="167" fontId="19" fillId="0" borderId="1" xfId="1" applyNumberFormat="1" applyFont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14" applyFont="1" applyBorder="1" applyAlignment="1">
      <alignment horizontal="right" vertical="center" wrapText="1"/>
    </xf>
    <xf numFmtId="167" fontId="8" fillId="0" borderId="1" xfId="14" applyNumberFormat="1" applyFont="1" applyBorder="1" applyAlignment="1">
      <alignment horizontal="center" vertical="center" wrapText="1"/>
    </xf>
    <xf numFmtId="167" fontId="13" fillId="0" borderId="1" xfId="14" applyNumberFormat="1" applyFont="1" applyBorder="1" applyAlignment="1">
      <alignment horizontal="center" vertical="center" wrapText="1"/>
    </xf>
    <xf numFmtId="0" fontId="13" fillId="0" borderId="14" xfId="1" applyFont="1" applyBorder="1"/>
    <xf numFmtId="165" fontId="20" fillId="0" borderId="12" xfId="0" applyNumberFormat="1" applyFont="1" applyBorder="1" applyAlignment="1">
      <alignment horizontal="center" vertical="center" wrapText="1"/>
    </xf>
    <xf numFmtId="165" fontId="20" fillId="0" borderId="12" xfId="0" applyNumberFormat="1" applyFont="1" applyBorder="1" applyAlignment="1">
      <alignment horizontal="left" vertical="center" wrapText="1"/>
    </xf>
    <xf numFmtId="165" fontId="8" fillId="0" borderId="1" xfId="14" applyNumberFormat="1" applyFont="1" applyBorder="1" applyAlignment="1">
      <alignment horizontal="left" vertical="center" wrapText="1"/>
    </xf>
    <xf numFmtId="164" fontId="17" fillId="0" borderId="1" xfId="2" applyNumberFormat="1" applyFont="1" applyBorder="1" applyAlignment="1">
      <alignment horizontal="left" vertical="center" wrapText="1"/>
    </xf>
    <xf numFmtId="0" fontId="7" fillId="0" borderId="0" xfId="4" applyFont="1" applyAlignment="1">
      <alignment horizontal="center"/>
    </xf>
    <xf numFmtId="0" fontId="11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2" fillId="0" borderId="7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8" borderId="3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3" fillId="6" borderId="3" xfId="1" applyFont="1" applyFill="1" applyBorder="1" applyAlignment="1">
      <alignment horizontal="center" vertical="center" wrapText="1"/>
    </xf>
    <xf numFmtId="0" fontId="13" fillId="7" borderId="3" xfId="1" applyFont="1" applyFill="1" applyBorder="1" applyAlignment="1">
      <alignment horizontal="center" vertical="center" wrapText="1"/>
    </xf>
    <xf numFmtId="0" fontId="13" fillId="0" borderId="8" xfId="1" applyFont="1" applyBorder="1" applyAlignment="1">
      <alignment horizontal="left"/>
    </xf>
    <xf numFmtId="0" fontId="13" fillId="0" borderId="13" xfId="1" applyFont="1" applyBorder="1" applyAlignment="1">
      <alignment horizontal="left"/>
    </xf>
    <xf numFmtId="0" fontId="14" fillId="4" borderId="8" xfId="1" applyFont="1" applyFill="1" applyBorder="1" applyAlignment="1">
      <alignment horizontal="center"/>
    </xf>
    <xf numFmtId="0" fontId="14" fillId="4" borderId="11" xfId="1" applyFont="1" applyFill="1" applyBorder="1" applyAlignment="1">
      <alignment horizontal="center"/>
    </xf>
    <xf numFmtId="0" fontId="14" fillId="4" borderId="13" xfId="1" applyFont="1" applyFill="1" applyBorder="1" applyAlignment="1">
      <alignment horizontal="center"/>
    </xf>
    <xf numFmtId="0" fontId="13" fillId="0" borderId="4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/>
    </xf>
    <xf numFmtId="0" fontId="14" fillId="8" borderId="8" xfId="1" applyFont="1" applyFill="1" applyBorder="1" applyAlignment="1">
      <alignment horizontal="center"/>
    </xf>
    <xf numFmtId="0" fontId="14" fillId="8" borderId="11" xfId="1" applyFont="1" applyFill="1" applyBorder="1" applyAlignment="1">
      <alignment horizontal="center"/>
    </xf>
    <xf numFmtId="0" fontId="13" fillId="0" borderId="1" xfId="1" applyFont="1" applyBorder="1"/>
    <xf numFmtId="0" fontId="14" fillId="6" borderId="8" xfId="1" applyFont="1" applyFill="1" applyBorder="1" applyAlignment="1">
      <alignment horizontal="center"/>
    </xf>
    <xf numFmtId="0" fontId="14" fillId="6" borderId="11" xfId="1" applyFont="1" applyFill="1" applyBorder="1" applyAlignment="1">
      <alignment horizontal="center"/>
    </xf>
    <xf numFmtId="0" fontId="14" fillId="6" borderId="13" xfId="1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9" borderId="8" xfId="1" applyFont="1" applyFill="1" applyBorder="1" applyAlignment="1">
      <alignment horizontal="center"/>
    </xf>
    <xf numFmtId="0" fontId="14" fillId="9" borderId="11" xfId="1" applyFont="1" applyFill="1" applyBorder="1" applyAlignment="1">
      <alignment horizontal="center"/>
    </xf>
    <xf numFmtId="0" fontId="14" fillId="9" borderId="13" xfId="1" applyFont="1" applyFill="1" applyBorder="1" applyAlignment="1">
      <alignment horizontal="center"/>
    </xf>
    <xf numFmtId="0" fontId="14" fillId="7" borderId="8" xfId="1" applyFont="1" applyFill="1" applyBorder="1" applyAlignment="1">
      <alignment horizontal="center"/>
    </xf>
    <xf numFmtId="0" fontId="14" fillId="7" borderId="11" xfId="1" applyFont="1" applyFill="1" applyBorder="1" applyAlignment="1">
      <alignment horizontal="center"/>
    </xf>
    <xf numFmtId="0" fontId="1" fillId="0" borderId="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2" fillId="0" borderId="0" xfId="1" applyFont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</cellXfs>
  <cellStyles count="15">
    <cellStyle name="_цеховые" xfId="11" xr:uid="{00000000-0005-0000-0000-000000000000}"/>
    <cellStyle name="Обычный" xfId="0" builtinId="0"/>
    <cellStyle name="Обычный 11 2 4" xfId="14" xr:uid="{32AEBE96-D9C2-4973-AE09-887F5B167EA2}"/>
    <cellStyle name="Обычный 2" xfId="5" xr:uid="{00000000-0005-0000-0000-000002000000}"/>
    <cellStyle name="Обычный 2 2" xfId="7" xr:uid="{00000000-0005-0000-0000-000003000000}"/>
    <cellStyle name="Обычный 2_ООО Тепловая компания (печора)" xfId="1" xr:uid="{00000000-0005-0000-0000-000004000000}"/>
    <cellStyle name="Обычный 3" xfId="8" xr:uid="{00000000-0005-0000-0000-000005000000}"/>
    <cellStyle name="Обычный 5" xfId="2" xr:uid="{00000000-0005-0000-0000-000006000000}"/>
    <cellStyle name="Обычный_PP_PitWater" xfId="4" xr:uid="{00000000-0005-0000-0000-000007000000}"/>
    <cellStyle name="Процентный 2" xfId="12" xr:uid="{00000000-0005-0000-0000-000008000000}"/>
    <cellStyle name="Процентный 4" xfId="13" xr:uid="{00000000-0005-0000-0000-000009000000}"/>
    <cellStyle name="Стиль 1" xfId="3" xr:uid="{00000000-0005-0000-0000-00000A000000}"/>
    <cellStyle name="Финансовый 2" xfId="6" xr:uid="{00000000-0005-0000-0000-00000B000000}"/>
    <cellStyle name="Финансовый 2 2" xfId="9" xr:uid="{00000000-0005-0000-0000-00000C000000}"/>
    <cellStyle name="Финансовый 3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2\fails%20(d)\&#1088;&#1072;&#1073;&#1086;&#1090;&#1072;%20&#1055;&#1058;&#1054;\&#1086;&#1090;&#1095;&#1077;&#1090;&#1099;%20&#1055;&#1058;&#1054;\&#1055;&#1055;_&#1063;&#1091;&#1082;&#1086;&#1090;&#1089;&#1082;&#1080;&#1081;%20&#1092;&#1080;&#1083;&#1080;&#1072;&#1083;_2008_v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просы"/>
      <sheetName val="Base"/>
      <sheetName val="ModReport"/>
      <sheetName val="Budjet_Data"/>
      <sheetName val="ModReport (2)"/>
      <sheetName val="PP_otopl"/>
      <sheetName val="PP_elektro"/>
      <sheetName val="PP Voda"/>
      <sheetName val="PP_stoki"/>
      <sheetName val="PP_tbo"/>
      <sheetName val="PP_svalka"/>
      <sheetName val="PP_prochie"/>
      <sheetName val="ID_Otopl"/>
      <sheetName val="ID_Voda"/>
      <sheetName val="ID_Tbo"/>
      <sheetName val="ID_Obch"/>
      <sheetName val="Potr_stor"/>
      <sheetName val="R_gv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финансируемые из федерального бюджета</v>
          </cell>
        </row>
        <row r="4">
          <cell r="B4" t="str">
            <v>финансируемые из окружного бюджета</v>
          </cell>
        </row>
        <row r="5">
          <cell r="B5" t="str">
            <v>финансируемые из муниципального бюджета</v>
          </cell>
        </row>
        <row r="6">
          <cell r="B6" t="str">
            <v>сельскохозяйственные товаропроизводители</v>
          </cell>
        </row>
        <row r="7">
          <cell r="B7" t="str">
            <v>пищекомбинаты и хлебопекарни</v>
          </cell>
        </row>
        <row r="8">
          <cell r="B8" t="str">
            <v>ОАО "Чукоткасвязьинформ"</v>
          </cell>
        </row>
        <row r="9">
          <cell r="B9" t="str">
            <v>ГУАП  "Чукотавиа"</v>
          </cell>
        </row>
        <row r="10">
          <cell r="B10" t="str">
            <v>ГУДП "Чукотаэронавигация"</v>
          </cell>
        </row>
        <row r="11">
          <cell r="B11" t="str">
            <v>предприятия угледобывающей промышленности</v>
          </cell>
        </row>
        <row r="12">
          <cell r="B12" t="str">
            <v>морские порты</v>
          </cell>
        </row>
        <row r="13">
          <cell r="B13" t="str">
            <v>прочие коммерческие</v>
          </cell>
        </row>
        <row r="14">
          <cell r="B14" t="str">
            <v>прочие некоммерческие</v>
          </cell>
        </row>
        <row r="15">
          <cell r="B15" t="str">
            <v>собственные цеха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C25"/>
  <sheetViews>
    <sheetView zoomScaleNormal="100" workbookViewId="0">
      <selection activeCell="A3" sqref="A3:B3"/>
    </sheetView>
  </sheetViews>
  <sheetFormatPr defaultColWidth="9.140625" defaultRowHeight="15.75" x14ac:dyDescent="0.25"/>
  <cols>
    <col min="1" max="1" width="51.28515625" style="5" customWidth="1"/>
    <col min="2" max="2" width="69.42578125" style="5" customWidth="1"/>
    <col min="3" max="3" width="7" style="5" customWidth="1"/>
    <col min="4" max="4" width="6.7109375" style="5" customWidth="1"/>
    <col min="5" max="16384" width="9.140625" style="5"/>
  </cols>
  <sheetData>
    <row r="1" spans="1:2" s="2" customFormat="1" ht="18.75" x14ac:dyDescent="0.3">
      <c r="A1" s="142" t="s">
        <v>47</v>
      </c>
      <c r="B1" s="142"/>
    </row>
    <row r="2" spans="1:2" s="2" customFormat="1" ht="39" customHeight="1" x14ac:dyDescent="0.3">
      <c r="A2" s="143" t="s">
        <v>132</v>
      </c>
      <c r="B2" s="143"/>
    </row>
    <row r="3" spans="1:2" s="2" customFormat="1" ht="18.75" x14ac:dyDescent="0.3">
      <c r="A3" s="144"/>
      <c r="B3" s="145"/>
    </row>
    <row r="4" spans="1:2" s="2" customFormat="1" ht="18.75" x14ac:dyDescent="0.3">
      <c r="A4" s="146" t="s">
        <v>34</v>
      </c>
      <c r="B4" s="146"/>
    </row>
    <row r="5" spans="1:2" ht="30.75" customHeight="1" x14ac:dyDescent="0.25">
      <c r="A5" s="3" t="s">
        <v>35</v>
      </c>
      <c r="B5" s="4" t="s">
        <v>40</v>
      </c>
    </row>
    <row r="6" spans="1:2" ht="30" customHeight="1" x14ac:dyDescent="0.25">
      <c r="A6" s="3" t="s">
        <v>36</v>
      </c>
      <c r="B6" s="6" t="s">
        <v>116</v>
      </c>
    </row>
    <row r="7" spans="1:2" ht="38.25" customHeight="1" x14ac:dyDescent="0.25">
      <c r="A7" s="3" t="s">
        <v>37</v>
      </c>
      <c r="B7" s="6" t="s">
        <v>38</v>
      </c>
    </row>
    <row r="8" spans="1:2" ht="36.75" customHeight="1" x14ac:dyDescent="0.25">
      <c r="A8" s="3" t="s">
        <v>39</v>
      </c>
      <c r="B8" s="4" t="s">
        <v>130</v>
      </c>
    </row>
    <row r="9" spans="1:2" s="9" customFormat="1" x14ac:dyDescent="0.25">
      <c r="A9" s="7"/>
      <c r="B9" s="8"/>
    </row>
    <row r="11" spans="1:2" x14ac:dyDescent="0.25">
      <c r="A11" s="20" t="s">
        <v>88</v>
      </c>
      <c r="B11" s="20" t="s">
        <v>115</v>
      </c>
    </row>
    <row r="12" spans="1:2" x14ac:dyDescent="0.25">
      <c r="A12" s="21" t="s">
        <v>113</v>
      </c>
      <c r="B12" s="21" t="s">
        <v>89</v>
      </c>
    </row>
    <row r="20" spans="1:3" x14ac:dyDescent="0.25">
      <c r="C20" s="10"/>
    </row>
    <row r="22" spans="1:3" x14ac:dyDescent="0.25">
      <c r="C22" s="11"/>
    </row>
    <row r="25" spans="1:3" s="9" customFormat="1" x14ac:dyDescent="0.25">
      <c r="A25" s="5"/>
      <c r="B25" s="5"/>
      <c r="C25" s="5"/>
    </row>
  </sheetData>
  <mergeCells count="4">
    <mergeCell ref="A1:B1"/>
    <mergeCell ref="A2:B2"/>
    <mergeCell ref="A3:B3"/>
    <mergeCell ref="A4:B4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X40"/>
  <sheetViews>
    <sheetView zoomScale="85" zoomScaleNormal="85" zoomScaleSheetLayoutView="100" workbookViewId="0">
      <pane xSplit="3" ySplit="5" topLeftCell="D29" activePane="bottomRight" state="frozen"/>
      <selection pane="topRight" activeCell="D1" sqref="D1"/>
      <selection pane="bottomLeft" activeCell="A6" sqref="A6"/>
      <selection pane="bottomRight" activeCell="I22" sqref="I22"/>
    </sheetView>
  </sheetViews>
  <sheetFormatPr defaultColWidth="9.140625" defaultRowHeight="12.75" x14ac:dyDescent="0.2"/>
  <cols>
    <col min="1" max="1" width="6.7109375" style="13" customWidth="1"/>
    <col min="2" max="2" width="36.5703125" style="13" customWidth="1"/>
    <col min="3" max="3" width="12.140625" style="13" customWidth="1"/>
    <col min="4" max="11" width="11.7109375" style="13" customWidth="1"/>
    <col min="12" max="23" width="11.7109375" style="13" hidden="1" customWidth="1"/>
    <col min="24" max="24" width="13.7109375" style="13" customWidth="1"/>
    <col min="25" max="16384" width="9.140625" style="13"/>
  </cols>
  <sheetData>
    <row r="1" spans="1:24" s="18" customFormat="1" ht="21.75" customHeight="1" x14ac:dyDescent="0.3">
      <c r="A1" s="112" t="s">
        <v>82</v>
      </c>
      <c r="B1" s="112"/>
      <c r="C1" s="112"/>
    </row>
    <row r="2" spans="1:24" ht="18.75" customHeight="1" x14ac:dyDescent="0.2">
      <c r="A2" s="147" t="s">
        <v>81</v>
      </c>
      <c r="B2" s="147" t="s">
        <v>41</v>
      </c>
      <c r="C2" s="147" t="s">
        <v>8</v>
      </c>
      <c r="D2" s="152" t="s">
        <v>83</v>
      </c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4"/>
      <c r="X2" s="137"/>
    </row>
    <row r="3" spans="1:24" s="17" customFormat="1" ht="18" customHeight="1" x14ac:dyDescent="0.2">
      <c r="A3" s="147"/>
      <c r="B3" s="147"/>
      <c r="C3" s="147"/>
      <c r="D3" s="151" t="s">
        <v>124</v>
      </c>
      <c r="E3" s="151"/>
      <c r="F3" s="151"/>
      <c r="G3" s="151"/>
      <c r="H3" s="156" t="s">
        <v>125</v>
      </c>
      <c r="I3" s="156"/>
      <c r="J3" s="156"/>
      <c r="K3" s="156"/>
      <c r="L3" s="157"/>
      <c r="M3" s="157"/>
      <c r="N3" s="157"/>
      <c r="O3" s="157"/>
      <c r="P3" s="158"/>
      <c r="Q3" s="158"/>
      <c r="R3" s="158"/>
      <c r="S3" s="158"/>
      <c r="T3" s="155"/>
      <c r="U3" s="155"/>
      <c r="V3" s="155"/>
      <c r="W3" s="155"/>
    </row>
    <row r="4" spans="1:24" s="17" customFormat="1" ht="18.75" customHeight="1" x14ac:dyDescent="0.2">
      <c r="A4" s="147"/>
      <c r="B4" s="147"/>
      <c r="C4" s="147"/>
      <c r="D4" s="22" t="s">
        <v>80</v>
      </c>
      <c r="E4" s="148" t="s">
        <v>79</v>
      </c>
      <c r="F4" s="149"/>
      <c r="G4" s="150"/>
      <c r="H4" s="22" t="s">
        <v>80</v>
      </c>
      <c r="I4" s="148" t="s">
        <v>79</v>
      </c>
      <c r="J4" s="149"/>
      <c r="K4" s="150"/>
      <c r="L4" s="22" t="s">
        <v>80</v>
      </c>
      <c r="M4" s="148" t="s">
        <v>79</v>
      </c>
      <c r="N4" s="149"/>
      <c r="O4" s="150"/>
      <c r="P4" s="22" t="s">
        <v>80</v>
      </c>
      <c r="Q4" s="148" t="s">
        <v>79</v>
      </c>
      <c r="R4" s="149"/>
      <c r="S4" s="150"/>
      <c r="T4" s="22" t="s">
        <v>80</v>
      </c>
      <c r="U4" s="148" t="s">
        <v>79</v>
      </c>
      <c r="V4" s="149"/>
      <c r="W4" s="150"/>
    </row>
    <row r="5" spans="1:24" s="17" customFormat="1" ht="19.5" customHeight="1" x14ac:dyDescent="0.2">
      <c r="A5" s="147"/>
      <c r="B5" s="147"/>
      <c r="C5" s="147"/>
      <c r="D5" s="23" t="s">
        <v>76</v>
      </c>
      <c r="E5" s="15" t="s">
        <v>78</v>
      </c>
      <c r="F5" s="15" t="s">
        <v>77</v>
      </c>
      <c r="G5" s="15" t="s">
        <v>76</v>
      </c>
      <c r="H5" s="23" t="s">
        <v>76</v>
      </c>
      <c r="I5" s="15" t="s">
        <v>78</v>
      </c>
      <c r="J5" s="15" t="s">
        <v>77</v>
      </c>
      <c r="K5" s="15" t="s">
        <v>76</v>
      </c>
      <c r="L5" s="23" t="s">
        <v>76</v>
      </c>
      <c r="M5" s="15" t="s">
        <v>78</v>
      </c>
      <c r="N5" s="15" t="s">
        <v>77</v>
      </c>
      <c r="O5" s="15" t="s">
        <v>76</v>
      </c>
      <c r="P5" s="23" t="s">
        <v>76</v>
      </c>
      <c r="Q5" s="15" t="s">
        <v>78</v>
      </c>
      <c r="R5" s="15" t="s">
        <v>77</v>
      </c>
      <c r="S5" s="15" t="s">
        <v>76</v>
      </c>
      <c r="T5" s="23" t="s">
        <v>76</v>
      </c>
      <c r="U5" s="15" t="s">
        <v>78</v>
      </c>
      <c r="V5" s="15" t="s">
        <v>77</v>
      </c>
      <c r="W5" s="15" t="s">
        <v>76</v>
      </c>
    </row>
    <row r="6" spans="1:24" s="14" customFormat="1" x14ac:dyDescent="0.2">
      <c r="A6" s="15">
        <v>1</v>
      </c>
      <c r="B6" s="15">
        <v>2</v>
      </c>
      <c r="C6" s="15">
        <v>3</v>
      </c>
      <c r="D6" s="24">
        <v>4</v>
      </c>
      <c r="E6" s="15">
        <v>5</v>
      </c>
      <c r="F6" s="15">
        <v>6</v>
      </c>
      <c r="G6" s="15">
        <v>7</v>
      </c>
      <c r="H6" s="24">
        <v>4</v>
      </c>
      <c r="I6" s="15">
        <v>5</v>
      </c>
      <c r="J6" s="15">
        <v>6</v>
      </c>
      <c r="K6" s="15">
        <v>7</v>
      </c>
      <c r="L6" s="24">
        <v>4</v>
      </c>
      <c r="M6" s="15">
        <v>5</v>
      </c>
      <c r="N6" s="15">
        <v>6</v>
      </c>
      <c r="O6" s="15">
        <v>7</v>
      </c>
      <c r="P6" s="24">
        <v>4</v>
      </c>
      <c r="Q6" s="15">
        <v>5</v>
      </c>
      <c r="R6" s="15">
        <v>6</v>
      </c>
      <c r="S6" s="15">
        <v>7</v>
      </c>
      <c r="T6" s="24">
        <v>4</v>
      </c>
      <c r="U6" s="15">
        <v>5</v>
      </c>
      <c r="V6" s="15">
        <v>6</v>
      </c>
      <c r="W6" s="15">
        <v>7</v>
      </c>
    </row>
    <row r="7" spans="1:24" s="14" customFormat="1" ht="17.25" customHeight="1" x14ac:dyDescent="0.2">
      <c r="A7" s="35" t="s">
        <v>0</v>
      </c>
      <c r="B7" s="36" t="s">
        <v>75</v>
      </c>
      <c r="C7" s="25" t="s">
        <v>15</v>
      </c>
      <c r="D7" s="28">
        <f t="shared" ref="D7:G7" si="0">D8+D9</f>
        <v>0</v>
      </c>
      <c r="E7" s="28">
        <f t="shared" si="0"/>
        <v>0</v>
      </c>
      <c r="F7" s="28">
        <f t="shared" si="0"/>
        <v>0</v>
      </c>
      <c r="G7" s="28">
        <f t="shared" si="0"/>
        <v>0</v>
      </c>
      <c r="H7" s="131">
        <v>0</v>
      </c>
      <c r="I7" s="28">
        <f t="shared" ref="I7:K7" si="1">I8+I9</f>
        <v>0</v>
      </c>
      <c r="J7" s="28">
        <f t="shared" si="1"/>
        <v>0</v>
      </c>
      <c r="K7" s="28">
        <f t="shared" si="1"/>
        <v>0</v>
      </c>
      <c r="L7" s="27">
        <f t="shared" ref="L7:W7" si="2">L8+L9</f>
        <v>0</v>
      </c>
      <c r="M7" s="28">
        <f t="shared" si="2"/>
        <v>0</v>
      </c>
      <c r="N7" s="28">
        <f t="shared" si="2"/>
        <v>0</v>
      </c>
      <c r="O7" s="28">
        <f t="shared" si="2"/>
        <v>0</v>
      </c>
      <c r="P7" s="27">
        <f t="shared" si="2"/>
        <v>0</v>
      </c>
      <c r="Q7" s="28">
        <f t="shared" si="2"/>
        <v>0</v>
      </c>
      <c r="R7" s="28">
        <f t="shared" si="2"/>
        <v>0</v>
      </c>
      <c r="S7" s="28">
        <f t="shared" si="2"/>
        <v>0</v>
      </c>
      <c r="T7" s="27">
        <f t="shared" si="2"/>
        <v>0</v>
      </c>
      <c r="U7" s="28">
        <f t="shared" si="2"/>
        <v>0</v>
      </c>
      <c r="V7" s="28">
        <f t="shared" si="2"/>
        <v>0</v>
      </c>
      <c r="W7" s="28">
        <f t="shared" si="2"/>
        <v>0</v>
      </c>
    </row>
    <row r="8" spans="1:24" s="14" customFormat="1" ht="15" x14ac:dyDescent="0.2">
      <c r="A8" s="37" t="s">
        <v>11</v>
      </c>
      <c r="B8" s="38" t="s">
        <v>74</v>
      </c>
      <c r="C8" s="25" t="s">
        <v>15</v>
      </c>
      <c r="D8" s="29"/>
      <c r="E8" s="30"/>
      <c r="F8" s="30"/>
      <c r="G8" s="30">
        <f>E8+F8</f>
        <v>0</v>
      </c>
      <c r="H8" s="132"/>
      <c r="I8" s="30"/>
      <c r="J8" s="30"/>
      <c r="K8" s="30"/>
      <c r="L8" s="29"/>
      <c r="M8" s="30"/>
      <c r="N8" s="30"/>
      <c r="O8" s="30"/>
      <c r="P8" s="29"/>
      <c r="Q8" s="30"/>
      <c r="R8" s="30"/>
      <c r="S8" s="30"/>
      <c r="T8" s="29"/>
      <c r="U8" s="30"/>
      <c r="V8" s="30"/>
      <c r="W8" s="30"/>
    </row>
    <row r="9" spans="1:24" s="14" customFormat="1" ht="15" x14ac:dyDescent="0.2">
      <c r="A9" s="37" t="s">
        <v>13</v>
      </c>
      <c r="B9" s="39" t="s">
        <v>73</v>
      </c>
      <c r="C9" s="25" t="s">
        <v>15</v>
      </c>
      <c r="D9" s="29"/>
      <c r="E9" s="30"/>
      <c r="F9" s="30"/>
      <c r="G9" s="30">
        <f>E9+F9</f>
        <v>0</v>
      </c>
      <c r="H9" s="132"/>
      <c r="I9" s="30"/>
      <c r="J9" s="30"/>
      <c r="K9" s="30"/>
      <c r="L9" s="29"/>
      <c r="M9" s="30"/>
      <c r="N9" s="30"/>
      <c r="O9" s="30"/>
      <c r="P9" s="29"/>
      <c r="Q9" s="30"/>
      <c r="R9" s="30"/>
      <c r="S9" s="30"/>
      <c r="T9" s="29"/>
      <c r="U9" s="30"/>
      <c r="V9" s="30"/>
      <c r="W9" s="30"/>
    </row>
    <row r="10" spans="1:24" s="14" customFormat="1" ht="25.5" x14ac:dyDescent="0.2">
      <c r="A10" s="35" t="s">
        <v>1</v>
      </c>
      <c r="B10" s="36" t="s">
        <v>72</v>
      </c>
      <c r="C10" s="25" t="s">
        <v>15</v>
      </c>
      <c r="D10" s="31">
        <v>319041.14184799307</v>
      </c>
      <c r="E10" s="32">
        <f>E11+E12</f>
        <v>167173</v>
      </c>
      <c r="F10" s="32">
        <f>F11+F12</f>
        <v>151350</v>
      </c>
      <c r="G10" s="33">
        <f>E10+F10</f>
        <v>318523</v>
      </c>
      <c r="H10" s="131">
        <v>334674</v>
      </c>
      <c r="I10" s="32">
        <v>165333</v>
      </c>
      <c r="J10" s="32">
        <v>165612.00001266412</v>
      </c>
      <c r="K10" s="33">
        <f>I10+J10</f>
        <v>330945.00001266412</v>
      </c>
      <c r="L10" s="29"/>
      <c r="M10" s="32"/>
      <c r="N10" s="32"/>
      <c r="O10" s="30"/>
      <c r="P10" s="29"/>
      <c r="Q10" s="32"/>
      <c r="R10" s="32"/>
      <c r="S10" s="30"/>
      <c r="T10" s="29"/>
      <c r="U10" s="32"/>
      <c r="V10" s="32"/>
      <c r="W10" s="30"/>
    </row>
    <row r="11" spans="1:24" s="14" customFormat="1" ht="14.25" customHeight="1" x14ac:dyDescent="0.2">
      <c r="A11" s="37" t="s">
        <v>2</v>
      </c>
      <c r="B11" s="40" t="s">
        <v>71</v>
      </c>
      <c r="C11" s="25" t="s">
        <v>15</v>
      </c>
      <c r="D11" s="29">
        <v>6380.8228369598619</v>
      </c>
      <c r="E11" s="32">
        <v>2794</v>
      </c>
      <c r="F11" s="32">
        <v>2530</v>
      </c>
      <c r="G11" s="30">
        <f>E11+F11</f>
        <v>5324</v>
      </c>
      <c r="H11" s="133">
        <v>6381</v>
      </c>
      <c r="I11" s="32">
        <v>2765</v>
      </c>
      <c r="J11" s="32">
        <v>2736.0000126641244</v>
      </c>
      <c r="K11" s="30">
        <f>I11+J11</f>
        <v>5501.0000126641244</v>
      </c>
      <c r="L11" s="29"/>
      <c r="M11" s="32"/>
      <c r="N11" s="32"/>
      <c r="O11" s="30"/>
      <c r="P11" s="29"/>
      <c r="Q11" s="32"/>
      <c r="R11" s="32"/>
      <c r="S11" s="30"/>
      <c r="T11" s="29"/>
      <c r="U11" s="32"/>
      <c r="V11" s="32"/>
      <c r="W11" s="30"/>
    </row>
    <row r="12" spans="1:24" s="14" customFormat="1" ht="15" x14ac:dyDescent="0.2">
      <c r="A12" s="37" t="s">
        <v>16</v>
      </c>
      <c r="B12" s="40" t="s">
        <v>70</v>
      </c>
      <c r="C12" s="25" t="s">
        <v>15</v>
      </c>
      <c r="D12" s="30">
        <v>312660.31901103322</v>
      </c>
      <c r="E12" s="30">
        <v>164379</v>
      </c>
      <c r="F12" s="30">
        <v>148820</v>
      </c>
      <c r="G12" s="30">
        <f t="shared" ref="G12" si="3">G7+G10-G11</f>
        <v>313199</v>
      </c>
      <c r="H12" s="133">
        <v>328293</v>
      </c>
      <c r="I12" s="30">
        <f t="shared" ref="I12:K12" si="4">I7+I10-I11</f>
        <v>162568</v>
      </c>
      <c r="J12" s="30">
        <f t="shared" si="4"/>
        <v>162876</v>
      </c>
      <c r="K12" s="30">
        <f t="shared" si="4"/>
        <v>325444</v>
      </c>
      <c r="L12" s="29"/>
      <c r="M12" s="30"/>
      <c r="N12" s="30"/>
      <c r="O12" s="30"/>
      <c r="P12" s="29"/>
      <c r="Q12" s="30"/>
      <c r="R12" s="30"/>
      <c r="S12" s="30"/>
      <c r="T12" s="29"/>
      <c r="U12" s="30"/>
      <c r="V12" s="30"/>
      <c r="W12" s="30"/>
    </row>
    <row r="13" spans="1:24" s="14" customFormat="1" ht="15" x14ac:dyDescent="0.2">
      <c r="A13" s="37" t="s">
        <v>17</v>
      </c>
      <c r="B13" s="40" t="s">
        <v>69</v>
      </c>
      <c r="C13" s="25" t="s">
        <v>15</v>
      </c>
      <c r="D13" s="30">
        <v>0</v>
      </c>
      <c r="E13" s="30">
        <f t="shared" ref="E13:G13" si="5">E14+E15</f>
        <v>0</v>
      </c>
      <c r="F13" s="30">
        <f t="shared" si="5"/>
        <v>0</v>
      </c>
      <c r="G13" s="30">
        <f t="shared" si="5"/>
        <v>0</v>
      </c>
      <c r="H13" s="133">
        <v>0</v>
      </c>
      <c r="I13" s="30">
        <f t="shared" ref="I13:K13" si="6">I14+I15</f>
        <v>0</v>
      </c>
      <c r="J13" s="30">
        <f t="shared" si="6"/>
        <v>0</v>
      </c>
      <c r="K13" s="30">
        <f t="shared" si="6"/>
        <v>0</v>
      </c>
      <c r="L13" s="29"/>
      <c r="M13" s="30"/>
      <c r="N13" s="30"/>
      <c r="O13" s="30"/>
      <c r="P13" s="29"/>
      <c r="Q13" s="30"/>
      <c r="R13" s="30"/>
      <c r="S13" s="30"/>
      <c r="T13" s="29"/>
      <c r="U13" s="30"/>
      <c r="V13" s="30"/>
      <c r="W13" s="30"/>
    </row>
    <row r="14" spans="1:24" s="14" customFormat="1" ht="18" customHeight="1" x14ac:dyDescent="0.2">
      <c r="A14" s="37" t="s">
        <v>68</v>
      </c>
      <c r="B14" s="38" t="s">
        <v>67</v>
      </c>
      <c r="C14" s="25" t="s">
        <v>15</v>
      </c>
      <c r="D14" s="29">
        <v>0</v>
      </c>
      <c r="E14" s="30"/>
      <c r="F14" s="30"/>
      <c r="G14" s="30">
        <f>E14+F14</f>
        <v>0</v>
      </c>
      <c r="H14" s="133"/>
      <c r="I14" s="30"/>
      <c r="J14" s="30"/>
      <c r="K14" s="30"/>
      <c r="L14" s="29"/>
      <c r="M14" s="30"/>
      <c r="N14" s="30"/>
      <c r="O14" s="30"/>
      <c r="P14" s="29"/>
      <c r="Q14" s="30"/>
      <c r="R14" s="30"/>
      <c r="S14" s="30"/>
      <c r="T14" s="29"/>
      <c r="U14" s="30"/>
      <c r="V14" s="30"/>
      <c r="W14" s="30"/>
    </row>
    <row r="15" spans="1:24" s="14" customFormat="1" ht="18" customHeight="1" x14ac:dyDescent="0.2">
      <c r="A15" s="37" t="s">
        <v>66</v>
      </c>
      <c r="B15" s="38" t="s">
        <v>65</v>
      </c>
      <c r="C15" s="25" t="s">
        <v>15</v>
      </c>
      <c r="D15" s="29">
        <v>0</v>
      </c>
      <c r="E15" s="30"/>
      <c r="F15" s="30"/>
      <c r="G15" s="30">
        <f>E15+F15</f>
        <v>0</v>
      </c>
      <c r="H15" s="133"/>
      <c r="I15" s="30"/>
      <c r="J15" s="30"/>
      <c r="K15" s="30"/>
      <c r="L15" s="29"/>
      <c r="M15" s="30"/>
      <c r="N15" s="30"/>
      <c r="O15" s="30"/>
      <c r="P15" s="29"/>
      <c r="Q15" s="30"/>
      <c r="R15" s="30"/>
      <c r="S15" s="30"/>
      <c r="T15" s="29"/>
      <c r="U15" s="30"/>
      <c r="V15" s="30"/>
      <c r="W15" s="30"/>
    </row>
    <row r="16" spans="1:24" s="16" customFormat="1" ht="18" customHeight="1" x14ac:dyDescent="0.2">
      <c r="A16" s="35" t="s">
        <v>19</v>
      </c>
      <c r="B16" s="36" t="s">
        <v>90</v>
      </c>
      <c r="C16" s="26" t="s">
        <v>15</v>
      </c>
      <c r="D16" s="33">
        <v>312660.31901103322</v>
      </c>
      <c r="E16" s="33">
        <f>E12-E13</f>
        <v>164379</v>
      </c>
      <c r="F16" s="33">
        <f t="shared" ref="F16:G16" si="7">F12-F13</f>
        <v>148820</v>
      </c>
      <c r="G16" s="33">
        <f t="shared" si="7"/>
        <v>313199</v>
      </c>
      <c r="H16" s="131">
        <v>328293</v>
      </c>
      <c r="I16" s="33">
        <f t="shared" ref="I16:K16" si="8">I12-I13</f>
        <v>162568</v>
      </c>
      <c r="J16" s="33">
        <f t="shared" si="8"/>
        <v>162876</v>
      </c>
      <c r="K16" s="33">
        <f t="shared" si="8"/>
        <v>325444</v>
      </c>
      <c r="L16" s="31"/>
      <c r="M16" s="33"/>
      <c r="N16" s="33"/>
      <c r="O16" s="33"/>
      <c r="P16" s="31"/>
      <c r="Q16" s="33"/>
      <c r="R16" s="33"/>
      <c r="S16" s="33"/>
      <c r="T16" s="31"/>
      <c r="U16" s="33"/>
      <c r="V16" s="33"/>
      <c r="W16" s="33"/>
    </row>
    <row r="17" spans="1:23" s="14" customFormat="1" ht="18.75" customHeight="1" x14ac:dyDescent="0.2">
      <c r="A17" s="37" t="s">
        <v>20</v>
      </c>
      <c r="B17" s="40" t="s">
        <v>64</v>
      </c>
      <c r="C17" s="25" t="s">
        <v>15</v>
      </c>
      <c r="D17" s="30">
        <v>0</v>
      </c>
      <c r="E17" s="30">
        <f t="shared" ref="E17:G17" si="9">E18+E19+E20</f>
        <v>0</v>
      </c>
      <c r="F17" s="30">
        <f t="shared" si="9"/>
        <v>0</v>
      </c>
      <c r="G17" s="30">
        <f t="shared" si="9"/>
        <v>0</v>
      </c>
      <c r="H17" s="133">
        <v>0</v>
      </c>
      <c r="I17" s="30">
        <f t="shared" ref="I17:K17" si="10">I18+I19+I20</f>
        <v>0</v>
      </c>
      <c r="J17" s="30">
        <f t="shared" si="10"/>
        <v>0</v>
      </c>
      <c r="K17" s="30">
        <f t="shared" si="10"/>
        <v>0</v>
      </c>
      <c r="L17" s="29"/>
      <c r="M17" s="30"/>
      <c r="N17" s="30"/>
      <c r="O17" s="30"/>
      <c r="P17" s="29"/>
      <c r="Q17" s="30"/>
      <c r="R17" s="30"/>
      <c r="S17" s="30"/>
      <c r="T17" s="29"/>
      <c r="U17" s="30"/>
      <c r="V17" s="30"/>
      <c r="W17" s="30"/>
    </row>
    <row r="18" spans="1:23" s="14" customFormat="1" ht="18" hidden="1" customHeight="1" x14ac:dyDescent="0.2">
      <c r="A18" s="37"/>
      <c r="B18" s="38"/>
      <c r="C18" s="25"/>
      <c r="D18" s="29">
        <v>0</v>
      </c>
      <c r="E18" s="30"/>
      <c r="F18" s="30"/>
      <c r="G18" s="30"/>
      <c r="H18" s="133">
        <v>0</v>
      </c>
      <c r="I18" s="30"/>
      <c r="J18" s="30"/>
      <c r="K18" s="30"/>
      <c r="L18" s="29"/>
      <c r="M18" s="30"/>
      <c r="N18" s="30"/>
      <c r="O18" s="30"/>
      <c r="P18" s="29"/>
      <c r="Q18" s="30"/>
      <c r="R18" s="30"/>
      <c r="S18" s="30"/>
      <c r="T18" s="29"/>
      <c r="U18" s="30"/>
      <c r="V18" s="30"/>
      <c r="W18" s="30"/>
    </row>
    <row r="19" spans="1:23" s="14" customFormat="1" ht="12.75" hidden="1" customHeight="1" x14ac:dyDescent="0.2">
      <c r="A19" s="37"/>
      <c r="B19" s="38"/>
      <c r="C19" s="25"/>
      <c r="D19" s="29">
        <v>0</v>
      </c>
      <c r="E19" s="30"/>
      <c r="F19" s="30"/>
      <c r="G19" s="30"/>
      <c r="H19" s="133">
        <v>0</v>
      </c>
      <c r="I19" s="30"/>
      <c r="J19" s="30"/>
      <c r="K19" s="30"/>
      <c r="L19" s="29"/>
      <c r="M19" s="30"/>
      <c r="N19" s="30"/>
      <c r="O19" s="30"/>
      <c r="P19" s="29"/>
      <c r="Q19" s="30"/>
      <c r="R19" s="30"/>
      <c r="S19" s="30"/>
      <c r="T19" s="29"/>
      <c r="U19" s="30"/>
      <c r="V19" s="30"/>
      <c r="W19" s="30"/>
    </row>
    <row r="20" spans="1:23" s="14" customFormat="1" ht="15" x14ac:dyDescent="0.2">
      <c r="A20" s="37" t="s">
        <v>63</v>
      </c>
      <c r="B20" s="38" t="s">
        <v>62</v>
      </c>
      <c r="C20" s="25" t="s">
        <v>15</v>
      </c>
      <c r="D20" s="29">
        <v>0</v>
      </c>
      <c r="E20" s="32"/>
      <c r="F20" s="32"/>
      <c r="G20" s="30">
        <f>E20+F20</f>
        <v>0</v>
      </c>
      <c r="H20" s="133">
        <v>0</v>
      </c>
      <c r="I20" s="32">
        <v>0</v>
      </c>
      <c r="J20" s="32">
        <v>0</v>
      </c>
      <c r="K20" s="30">
        <f>I20+J20</f>
        <v>0</v>
      </c>
      <c r="L20" s="29"/>
      <c r="M20" s="32"/>
      <c r="N20" s="32"/>
      <c r="O20" s="30"/>
      <c r="P20" s="29"/>
      <c r="Q20" s="32"/>
      <c r="R20" s="32"/>
      <c r="S20" s="30"/>
      <c r="T20" s="29"/>
      <c r="U20" s="32"/>
      <c r="V20" s="32"/>
      <c r="W20" s="30"/>
    </row>
    <row r="21" spans="1:23" s="14" customFormat="1" ht="15" x14ac:dyDescent="0.2">
      <c r="A21" s="35" t="s">
        <v>61</v>
      </c>
      <c r="B21" s="36" t="s">
        <v>91</v>
      </c>
      <c r="C21" s="25" t="s">
        <v>15</v>
      </c>
      <c r="D21" s="30">
        <v>312660.31901103322</v>
      </c>
      <c r="E21" s="30">
        <f t="shared" ref="E21:G21" si="11">E16-E17</f>
        <v>164379</v>
      </c>
      <c r="F21" s="30">
        <f t="shared" si="11"/>
        <v>148820</v>
      </c>
      <c r="G21" s="30">
        <f t="shared" si="11"/>
        <v>313199</v>
      </c>
      <c r="H21" s="133">
        <v>328293</v>
      </c>
      <c r="I21" s="30">
        <f t="shared" ref="I21:K21" si="12">I16-I17</f>
        <v>162568</v>
      </c>
      <c r="J21" s="30">
        <f t="shared" si="12"/>
        <v>162876</v>
      </c>
      <c r="K21" s="30">
        <f t="shared" si="12"/>
        <v>325444</v>
      </c>
      <c r="L21" s="29"/>
      <c r="M21" s="30"/>
      <c r="N21" s="30"/>
      <c r="O21" s="30"/>
      <c r="P21" s="29"/>
      <c r="Q21" s="30"/>
      <c r="R21" s="30"/>
      <c r="S21" s="30"/>
      <c r="T21" s="29"/>
      <c r="U21" s="30"/>
      <c r="V21" s="30"/>
      <c r="W21" s="30"/>
    </row>
    <row r="22" spans="1:23" s="14" customFormat="1" ht="15" x14ac:dyDescent="0.2">
      <c r="A22" s="35"/>
      <c r="B22" s="36"/>
      <c r="C22" s="25"/>
      <c r="D22" s="30">
        <v>312660.31901103322</v>
      </c>
      <c r="E22" s="30">
        <f t="shared" ref="E22:G22" si="13">E23+E30+E33</f>
        <v>164379</v>
      </c>
      <c r="F22" s="30">
        <f t="shared" si="13"/>
        <v>148820</v>
      </c>
      <c r="G22" s="30">
        <f t="shared" si="13"/>
        <v>313199</v>
      </c>
      <c r="H22" s="133">
        <v>328293</v>
      </c>
      <c r="I22" s="30">
        <f t="shared" ref="I22:K22" si="14">I23+I30+I33</f>
        <v>162568</v>
      </c>
      <c r="J22" s="30">
        <f t="shared" si="14"/>
        <v>162876</v>
      </c>
      <c r="K22" s="30">
        <f t="shared" si="14"/>
        <v>325444</v>
      </c>
      <c r="L22" s="29"/>
      <c r="M22" s="30"/>
      <c r="N22" s="30"/>
      <c r="O22" s="30"/>
      <c r="P22" s="29"/>
      <c r="Q22" s="30"/>
      <c r="R22" s="30"/>
      <c r="S22" s="30"/>
      <c r="T22" s="29"/>
      <c r="U22" s="30"/>
      <c r="V22" s="30"/>
      <c r="W22" s="30"/>
    </row>
    <row r="23" spans="1:23" s="16" customFormat="1" ht="14.25" x14ac:dyDescent="0.2">
      <c r="A23" s="35" t="s">
        <v>60</v>
      </c>
      <c r="B23" s="36" t="s">
        <v>59</v>
      </c>
      <c r="C23" s="26" t="s">
        <v>15</v>
      </c>
      <c r="D23" s="33">
        <v>0</v>
      </c>
      <c r="E23" s="33">
        <f t="shared" ref="E23:G23" si="15">E24+E27</f>
        <v>0</v>
      </c>
      <c r="F23" s="33">
        <f t="shared" si="15"/>
        <v>0</v>
      </c>
      <c r="G23" s="33">
        <f t="shared" si="15"/>
        <v>0</v>
      </c>
      <c r="H23" s="131">
        <v>0</v>
      </c>
      <c r="I23" s="33">
        <f t="shared" ref="I23:K23" si="16">I24+I27</f>
        <v>0</v>
      </c>
      <c r="J23" s="33">
        <f t="shared" si="16"/>
        <v>0</v>
      </c>
      <c r="K23" s="33">
        <f t="shared" si="16"/>
        <v>0</v>
      </c>
      <c r="L23" s="31"/>
      <c r="M23" s="33"/>
      <c r="N23" s="33"/>
      <c r="O23" s="33"/>
      <c r="P23" s="31"/>
      <c r="Q23" s="33"/>
      <c r="R23" s="33"/>
      <c r="S23" s="33"/>
      <c r="T23" s="31"/>
      <c r="U23" s="33"/>
      <c r="V23" s="33"/>
      <c r="W23" s="33"/>
    </row>
    <row r="24" spans="1:23" s="14" customFormat="1" ht="15.75" customHeight="1" x14ac:dyDescent="0.2">
      <c r="A24" s="37"/>
      <c r="B24" s="38" t="s">
        <v>58</v>
      </c>
      <c r="C24" s="25" t="s">
        <v>15</v>
      </c>
      <c r="D24" s="30">
        <v>0</v>
      </c>
      <c r="E24" s="30">
        <f t="shared" ref="E24:G24" si="17">E25+E26</f>
        <v>0</v>
      </c>
      <c r="F24" s="30">
        <f t="shared" si="17"/>
        <v>0</v>
      </c>
      <c r="G24" s="30">
        <f t="shared" si="17"/>
        <v>0</v>
      </c>
      <c r="H24" s="133">
        <v>0</v>
      </c>
      <c r="I24" s="30">
        <f t="shared" ref="I24:K24" si="18">I25+I26</f>
        <v>0</v>
      </c>
      <c r="J24" s="30">
        <f t="shared" si="18"/>
        <v>0</v>
      </c>
      <c r="K24" s="30">
        <f t="shared" si="18"/>
        <v>0</v>
      </c>
      <c r="L24" s="29"/>
      <c r="M24" s="30"/>
      <c r="N24" s="30"/>
      <c r="O24" s="30"/>
      <c r="P24" s="29"/>
      <c r="Q24" s="30"/>
      <c r="R24" s="30"/>
      <c r="S24" s="30"/>
      <c r="T24" s="29"/>
      <c r="U24" s="30"/>
      <c r="V24" s="30"/>
      <c r="W24" s="30"/>
    </row>
    <row r="25" spans="1:23" s="14" customFormat="1" ht="15" x14ac:dyDescent="0.2">
      <c r="A25" s="37"/>
      <c r="B25" s="39" t="s">
        <v>49</v>
      </c>
      <c r="C25" s="25" t="s">
        <v>15</v>
      </c>
      <c r="D25" s="29">
        <v>0</v>
      </c>
      <c r="E25" s="30"/>
      <c r="F25" s="30"/>
      <c r="G25" s="30">
        <f>E25+F25</f>
        <v>0</v>
      </c>
      <c r="H25" s="133"/>
      <c r="I25" s="30"/>
      <c r="J25" s="30"/>
      <c r="K25" s="30"/>
      <c r="L25" s="29"/>
      <c r="M25" s="30"/>
      <c r="N25" s="30"/>
      <c r="O25" s="30"/>
      <c r="P25" s="29"/>
      <c r="Q25" s="30"/>
      <c r="R25" s="30"/>
      <c r="S25" s="30"/>
      <c r="T25" s="29"/>
      <c r="U25" s="30"/>
      <c r="V25" s="30"/>
      <c r="W25" s="30"/>
    </row>
    <row r="26" spans="1:23" s="14" customFormat="1" ht="15" x14ac:dyDescent="0.2">
      <c r="A26" s="37"/>
      <c r="B26" s="39" t="s">
        <v>55</v>
      </c>
      <c r="C26" s="25" t="s">
        <v>15</v>
      </c>
      <c r="D26" s="29">
        <v>0</v>
      </c>
      <c r="E26" s="30"/>
      <c r="F26" s="30"/>
      <c r="G26" s="30">
        <f>E26+F26</f>
        <v>0</v>
      </c>
      <c r="H26" s="133"/>
      <c r="I26" s="30"/>
      <c r="J26" s="30"/>
      <c r="K26" s="30"/>
      <c r="L26" s="29"/>
      <c r="M26" s="30"/>
      <c r="N26" s="30"/>
      <c r="O26" s="30"/>
      <c r="P26" s="29"/>
      <c r="Q26" s="30"/>
      <c r="R26" s="30"/>
      <c r="S26" s="30"/>
      <c r="T26" s="29"/>
      <c r="U26" s="30"/>
      <c r="V26" s="30"/>
      <c r="W26" s="30"/>
    </row>
    <row r="27" spans="1:23" s="14" customFormat="1" ht="15" x14ac:dyDescent="0.2">
      <c r="A27" s="37" t="s">
        <v>57</v>
      </c>
      <c r="B27" s="38" t="s">
        <v>56</v>
      </c>
      <c r="C27" s="25" t="s">
        <v>15</v>
      </c>
      <c r="D27" s="33">
        <v>0</v>
      </c>
      <c r="E27" s="33">
        <f t="shared" ref="E27:G27" si="19">E28+E29</f>
        <v>0</v>
      </c>
      <c r="F27" s="30">
        <f t="shared" si="19"/>
        <v>0</v>
      </c>
      <c r="G27" s="30">
        <f t="shared" si="19"/>
        <v>0</v>
      </c>
      <c r="H27" s="133">
        <v>0</v>
      </c>
      <c r="I27" s="33">
        <f t="shared" ref="I27:K27" si="20">I28+I29</f>
        <v>0</v>
      </c>
      <c r="J27" s="30">
        <f t="shared" si="20"/>
        <v>0</v>
      </c>
      <c r="K27" s="30">
        <f t="shared" si="20"/>
        <v>0</v>
      </c>
      <c r="L27" s="33"/>
      <c r="M27" s="33"/>
      <c r="N27" s="30"/>
      <c r="O27" s="30"/>
      <c r="P27" s="33"/>
      <c r="Q27" s="33"/>
      <c r="R27" s="30"/>
      <c r="S27" s="30"/>
      <c r="T27" s="33"/>
      <c r="U27" s="33"/>
      <c r="V27" s="30"/>
      <c r="W27" s="30"/>
    </row>
    <row r="28" spans="1:23" s="14" customFormat="1" ht="15" x14ac:dyDescent="0.2">
      <c r="A28" s="37"/>
      <c r="B28" s="39" t="s">
        <v>49</v>
      </c>
      <c r="C28" s="25" t="s">
        <v>15</v>
      </c>
      <c r="D28" s="29">
        <v>0</v>
      </c>
      <c r="E28" s="30"/>
      <c r="F28" s="30"/>
      <c r="G28" s="30">
        <f>E28+F28</f>
        <v>0</v>
      </c>
      <c r="H28" s="133"/>
      <c r="I28" s="30"/>
      <c r="J28" s="30"/>
      <c r="K28" s="30"/>
      <c r="L28" s="29"/>
      <c r="M28" s="30"/>
      <c r="N28" s="30"/>
      <c r="O28" s="30"/>
      <c r="P28" s="29"/>
      <c r="Q28" s="30"/>
      <c r="R28" s="30"/>
      <c r="S28" s="30"/>
      <c r="T28" s="29"/>
      <c r="U28" s="30"/>
      <c r="V28" s="30"/>
      <c r="W28" s="30"/>
    </row>
    <row r="29" spans="1:23" s="14" customFormat="1" ht="15" x14ac:dyDescent="0.2">
      <c r="A29" s="37"/>
      <c r="B29" s="39" t="s">
        <v>55</v>
      </c>
      <c r="C29" s="25" t="s">
        <v>15</v>
      </c>
      <c r="D29" s="29">
        <v>0</v>
      </c>
      <c r="E29" s="30"/>
      <c r="F29" s="30"/>
      <c r="G29" s="30">
        <f>E29+F29</f>
        <v>0</v>
      </c>
      <c r="H29" s="133"/>
      <c r="I29" s="30"/>
      <c r="J29" s="30"/>
      <c r="K29" s="30"/>
      <c r="L29" s="29"/>
      <c r="M29" s="30"/>
      <c r="N29" s="30"/>
      <c r="O29" s="30"/>
      <c r="P29" s="29"/>
      <c r="Q29" s="30"/>
      <c r="R29" s="30"/>
      <c r="S29" s="30"/>
      <c r="T29" s="29"/>
      <c r="U29" s="30"/>
      <c r="V29" s="30"/>
      <c r="W29" s="30"/>
    </row>
    <row r="30" spans="1:23" s="16" customFormat="1" ht="14.25" x14ac:dyDescent="0.2">
      <c r="A30" s="35" t="s">
        <v>54</v>
      </c>
      <c r="B30" s="41" t="s">
        <v>53</v>
      </c>
      <c r="C30" s="26" t="s">
        <v>15</v>
      </c>
      <c r="D30" s="33">
        <v>0</v>
      </c>
      <c r="E30" s="33">
        <f t="shared" ref="E30:G30" si="21">E31+E32</f>
        <v>0</v>
      </c>
      <c r="F30" s="33">
        <f t="shared" si="21"/>
        <v>0</v>
      </c>
      <c r="G30" s="33">
        <f t="shared" si="21"/>
        <v>0</v>
      </c>
      <c r="H30" s="131">
        <v>0</v>
      </c>
      <c r="I30" s="33">
        <f t="shared" ref="I30:K30" si="22">I31+I32</f>
        <v>0</v>
      </c>
      <c r="J30" s="33">
        <f t="shared" si="22"/>
        <v>0</v>
      </c>
      <c r="K30" s="33">
        <f t="shared" si="22"/>
        <v>0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3" s="14" customFormat="1" ht="15" x14ac:dyDescent="0.2">
      <c r="A31" s="37"/>
      <c r="B31" s="39" t="s">
        <v>49</v>
      </c>
      <c r="C31" s="25" t="s">
        <v>15</v>
      </c>
      <c r="D31" s="29">
        <v>0</v>
      </c>
      <c r="E31" s="30"/>
      <c r="F31" s="30"/>
      <c r="G31" s="30">
        <f>E31+F31</f>
        <v>0</v>
      </c>
      <c r="H31" s="133"/>
      <c r="I31" s="30"/>
      <c r="J31" s="30"/>
      <c r="K31" s="30"/>
      <c r="L31" s="29"/>
      <c r="M31" s="30"/>
      <c r="N31" s="30"/>
      <c r="O31" s="30"/>
      <c r="P31" s="29"/>
      <c r="Q31" s="30"/>
      <c r="R31" s="30"/>
      <c r="S31" s="30"/>
      <c r="T31" s="29"/>
      <c r="U31" s="30"/>
      <c r="V31" s="30"/>
      <c r="W31" s="30"/>
    </row>
    <row r="32" spans="1:23" s="14" customFormat="1" ht="15" x14ac:dyDescent="0.2">
      <c r="A32" s="37"/>
      <c r="B32" s="42" t="s">
        <v>52</v>
      </c>
      <c r="C32" s="25" t="s">
        <v>15</v>
      </c>
      <c r="D32" s="29">
        <v>0</v>
      </c>
      <c r="E32" s="30"/>
      <c r="F32" s="30"/>
      <c r="G32" s="30">
        <f>E32+F32</f>
        <v>0</v>
      </c>
      <c r="H32" s="133"/>
      <c r="I32" s="30"/>
      <c r="J32" s="30"/>
      <c r="K32" s="30"/>
      <c r="L32" s="29"/>
      <c r="M32" s="30"/>
      <c r="N32" s="30"/>
      <c r="O32" s="30"/>
      <c r="P32" s="29"/>
      <c r="Q32" s="30"/>
      <c r="R32" s="30"/>
      <c r="S32" s="30"/>
      <c r="T32" s="29"/>
      <c r="U32" s="30"/>
      <c r="V32" s="30"/>
      <c r="W32" s="30"/>
    </row>
    <row r="33" spans="1:24" s="16" customFormat="1" ht="14.25" x14ac:dyDescent="0.2">
      <c r="A33" s="35" t="s">
        <v>51</v>
      </c>
      <c r="B33" s="41" t="s">
        <v>50</v>
      </c>
      <c r="C33" s="26" t="s">
        <v>15</v>
      </c>
      <c r="D33" s="33">
        <v>312660.31901103322</v>
      </c>
      <c r="E33" s="33">
        <f t="shared" ref="E33:G33" si="23">E34+E35</f>
        <v>164379</v>
      </c>
      <c r="F33" s="33">
        <f t="shared" si="23"/>
        <v>148820</v>
      </c>
      <c r="G33" s="33">
        <f t="shared" si="23"/>
        <v>313199</v>
      </c>
      <c r="H33" s="131">
        <v>328293</v>
      </c>
      <c r="I33" s="33">
        <f t="shared" ref="I33:K33" si="24">I34+I35</f>
        <v>162568</v>
      </c>
      <c r="J33" s="33">
        <f t="shared" si="24"/>
        <v>162876</v>
      </c>
      <c r="K33" s="33">
        <f t="shared" si="24"/>
        <v>325444</v>
      </c>
      <c r="L33" s="31"/>
      <c r="M33" s="33"/>
      <c r="N33" s="33"/>
      <c r="O33" s="33"/>
      <c r="P33" s="31"/>
      <c r="Q33" s="33"/>
      <c r="R33" s="33"/>
      <c r="S33" s="33"/>
      <c r="T33" s="31"/>
      <c r="U33" s="33"/>
      <c r="V33" s="33"/>
      <c r="W33" s="33"/>
    </row>
    <row r="34" spans="1:24" s="14" customFormat="1" ht="15.75" x14ac:dyDescent="0.2">
      <c r="A34" s="37"/>
      <c r="B34" s="39" t="s">
        <v>49</v>
      </c>
      <c r="C34" s="25" t="s">
        <v>15</v>
      </c>
      <c r="D34" s="29">
        <v>312660.31901103322</v>
      </c>
      <c r="E34" s="32">
        <f>E12</f>
        <v>164379</v>
      </c>
      <c r="F34" s="32">
        <f>F12</f>
        <v>148820</v>
      </c>
      <c r="G34" s="30">
        <f>E34+F34</f>
        <v>313199</v>
      </c>
      <c r="H34" s="133">
        <v>328293</v>
      </c>
      <c r="I34" s="32">
        <v>162568</v>
      </c>
      <c r="J34" s="32">
        <v>162876</v>
      </c>
      <c r="K34" s="30">
        <f>I34+J34</f>
        <v>325444</v>
      </c>
      <c r="L34" s="29"/>
      <c r="M34" s="32"/>
      <c r="N34" s="32"/>
      <c r="O34" s="30"/>
      <c r="P34" s="29"/>
      <c r="Q34" s="32"/>
      <c r="R34" s="32"/>
      <c r="S34" s="30"/>
      <c r="T34" s="29"/>
      <c r="U34" s="32"/>
      <c r="V34" s="32"/>
      <c r="W34" s="30"/>
      <c r="X34" s="98"/>
    </row>
    <row r="35" spans="1:24" s="14" customFormat="1" ht="15" x14ac:dyDescent="0.2">
      <c r="A35" s="37"/>
      <c r="B35" s="39" t="s">
        <v>48</v>
      </c>
      <c r="C35" s="25" t="s">
        <v>15</v>
      </c>
      <c r="D35" s="29">
        <v>0</v>
      </c>
      <c r="E35" s="30"/>
      <c r="F35" s="30"/>
      <c r="G35" s="30">
        <f>E35+F35</f>
        <v>0</v>
      </c>
      <c r="H35" s="132"/>
      <c r="I35" s="30"/>
      <c r="J35" s="30"/>
      <c r="K35" s="30"/>
      <c r="L35" s="29"/>
      <c r="M35" s="30"/>
      <c r="N35" s="30"/>
      <c r="O35" s="30"/>
      <c r="P35" s="29"/>
      <c r="Q35" s="30"/>
      <c r="R35" s="30"/>
      <c r="S35" s="30"/>
      <c r="T35" s="29"/>
      <c r="U35" s="30"/>
      <c r="V35" s="30"/>
      <c r="W35" s="30"/>
    </row>
    <row r="36" spans="1:24" ht="25.5" x14ac:dyDescent="0.2">
      <c r="A36" s="35" t="s">
        <v>92</v>
      </c>
      <c r="B36" s="36" t="s">
        <v>93</v>
      </c>
      <c r="C36" s="25" t="s">
        <v>15</v>
      </c>
      <c r="D36" s="34">
        <v>0</v>
      </c>
      <c r="E36" s="34">
        <f t="shared" ref="E36:G36" si="25">E37+E38</f>
        <v>0</v>
      </c>
      <c r="F36" s="34">
        <f t="shared" si="25"/>
        <v>0</v>
      </c>
      <c r="G36" s="34">
        <f t="shared" si="25"/>
        <v>0</v>
      </c>
      <c r="H36" s="135">
        <v>0</v>
      </c>
      <c r="I36" s="136">
        <f t="shared" ref="I36:K36" si="26">I37+I38</f>
        <v>0</v>
      </c>
      <c r="J36" s="136">
        <f t="shared" si="26"/>
        <v>0</v>
      </c>
      <c r="K36" s="136">
        <f t="shared" si="26"/>
        <v>0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4" ht="25.5" x14ac:dyDescent="0.2">
      <c r="A37" s="37" t="s">
        <v>86</v>
      </c>
      <c r="B37" s="38" t="s">
        <v>94</v>
      </c>
      <c r="C37" s="25" t="s">
        <v>15</v>
      </c>
      <c r="D37" s="29"/>
      <c r="E37" s="30"/>
      <c r="F37" s="30"/>
      <c r="G37" s="30"/>
      <c r="H37" s="134"/>
      <c r="I37" s="30"/>
      <c r="J37" s="30"/>
      <c r="K37" s="30"/>
      <c r="L37" s="29"/>
      <c r="M37" s="30"/>
      <c r="N37" s="30"/>
      <c r="O37" s="30"/>
      <c r="P37" s="29"/>
      <c r="Q37" s="30"/>
      <c r="R37" s="30"/>
      <c r="S37" s="30"/>
      <c r="T37" s="29"/>
      <c r="U37" s="30"/>
      <c r="V37" s="30"/>
      <c r="W37" s="30"/>
    </row>
    <row r="38" spans="1:24" ht="25.5" x14ac:dyDescent="0.2">
      <c r="A38" s="37" t="s">
        <v>87</v>
      </c>
      <c r="B38" s="38" t="s">
        <v>95</v>
      </c>
      <c r="C38" s="25" t="s">
        <v>15</v>
      </c>
      <c r="D38" s="29"/>
      <c r="E38" s="30"/>
      <c r="F38" s="30"/>
      <c r="G38" s="30"/>
      <c r="H38" s="134"/>
      <c r="I38" s="30"/>
      <c r="J38" s="30"/>
      <c r="K38" s="30"/>
      <c r="L38" s="29"/>
      <c r="M38" s="30"/>
      <c r="N38" s="30"/>
      <c r="O38" s="30"/>
      <c r="P38" s="29"/>
      <c r="Q38" s="30"/>
      <c r="R38" s="30"/>
      <c r="S38" s="30"/>
      <c r="T38" s="29"/>
      <c r="U38" s="30"/>
      <c r="V38" s="30"/>
      <c r="W38" s="30"/>
    </row>
    <row r="39" spans="1:24" ht="38.25" x14ac:dyDescent="0.2">
      <c r="A39" s="35" t="s">
        <v>96</v>
      </c>
      <c r="B39" s="36" t="s">
        <v>97</v>
      </c>
      <c r="C39" s="25" t="s">
        <v>15</v>
      </c>
      <c r="D39" s="29"/>
      <c r="E39" s="30"/>
      <c r="F39" s="30"/>
      <c r="G39" s="30"/>
      <c r="H39" s="134"/>
      <c r="I39" s="30"/>
      <c r="J39" s="30"/>
      <c r="K39" s="30"/>
      <c r="L39" s="29"/>
      <c r="M39" s="30"/>
      <c r="N39" s="30"/>
      <c r="O39" s="30"/>
      <c r="P39" s="29"/>
      <c r="Q39" s="30"/>
      <c r="R39" s="30"/>
      <c r="S39" s="30"/>
      <c r="T39" s="29"/>
      <c r="U39" s="30"/>
      <c r="V39" s="30"/>
      <c r="W39" s="30"/>
    </row>
    <row r="40" spans="1:24" ht="15" x14ac:dyDescent="0.2">
      <c r="A40" s="35" t="s">
        <v>98</v>
      </c>
      <c r="B40" s="36" t="s">
        <v>99</v>
      </c>
      <c r="C40" s="25" t="s">
        <v>12</v>
      </c>
      <c r="D40" s="29"/>
      <c r="E40" s="30"/>
      <c r="F40" s="30"/>
      <c r="G40" s="30"/>
      <c r="H40" s="134"/>
      <c r="I40" s="30"/>
      <c r="J40" s="30"/>
      <c r="K40" s="30"/>
      <c r="L40" s="29"/>
      <c r="M40" s="30"/>
      <c r="N40" s="30"/>
      <c r="O40" s="30"/>
      <c r="P40" s="29"/>
      <c r="Q40" s="30"/>
      <c r="R40" s="30"/>
      <c r="S40" s="30"/>
      <c r="T40" s="29"/>
      <c r="U40" s="30"/>
      <c r="V40" s="30"/>
      <c r="W40" s="30"/>
    </row>
  </sheetData>
  <mergeCells count="14">
    <mergeCell ref="A2:A5"/>
    <mergeCell ref="B2:B5"/>
    <mergeCell ref="C2:C5"/>
    <mergeCell ref="E4:G4"/>
    <mergeCell ref="D3:G3"/>
    <mergeCell ref="D2:W2"/>
    <mergeCell ref="T3:W3"/>
    <mergeCell ref="U4:W4"/>
    <mergeCell ref="H3:K3"/>
    <mergeCell ref="I4:K4"/>
    <mergeCell ref="L3:O3"/>
    <mergeCell ref="M4:O4"/>
    <mergeCell ref="P3:S3"/>
    <mergeCell ref="Q4:S4"/>
  </mergeCells>
  <printOptions horizontalCentered="1"/>
  <pageMargins left="0.39370078740157483" right="0.39370078740157483" top="1.0629921259842521" bottom="0.39370078740157483" header="0" footer="0"/>
  <pageSetup paperSize="9" scale="58" orientation="landscape" r:id="rId1"/>
  <headerFooter alignWithMargins="0"/>
  <rowBreaks count="1" manualBreakCount="1">
    <brk id="4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I97"/>
  <sheetViews>
    <sheetView zoomScale="70" zoomScaleNormal="70" workbookViewId="0">
      <selection activeCell="A70" sqref="A70:I70"/>
    </sheetView>
  </sheetViews>
  <sheetFormatPr defaultColWidth="9.140625" defaultRowHeight="12.75" x14ac:dyDescent="0.2"/>
  <cols>
    <col min="1" max="1" width="4.5703125" customWidth="1"/>
    <col min="2" max="2" width="28.85546875" customWidth="1"/>
    <col min="3" max="3" width="11.85546875" customWidth="1"/>
    <col min="4" max="4" width="12" customWidth="1"/>
    <col min="5" max="5" width="44.140625" customWidth="1"/>
    <col min="6" max="6" width="11.7109375" customWidth="1"/>
    <col min="7" max="7" width="12.42578125" customWidth="1"/>
    <col min="8" max="8" width="12.7109375" customWidth="1"/>
    <col min="9" max="9" width="41.7109375" customWidth="1"/>
  </cols>
  <sheetData>
    <row r="1" spans="1:9" ht="47.25" customHeight="1" x14ac:dyDescent="0.2">
      <c r="A1" s="176" t="s">
        <v>100</v>
      </c>
      <c r="B1" s="176"/>
      <c r="C1" s="176"/>
      <c r="D1" s="176"/>
      <c r="E1" s="176"/>
      <c r="F1" s="176"/>
      <c r="G1" s="176"/>
      <c r="H1" s="176"/>
      <c r="I1" s="176"/>
    </row>
    <row r="2" spans="1:9" ht="13.5" customHeight="1" x14ac:dyDescent="0.2">
      <c r="A2" s="179"/>
      <c r="B2" s="179"/>
      <c r="C2" s="179"/>
      <c r="D2" s="179"/>
    </row>
    <row r="3" spans="1:9" ht="13.15" customHeight="1" x14ac:dyDescent="0.2">
      <c r="A3" s="177" t="s">
        <v>101</v>
      </c>
      <c r="B3" s="177"/>
      <c r="C3" s="177"/>
      <c r="D3" s="177"/>
      <c r="E3" s="177"/>
      <c r="F3" s="177"/>
      <c r="G3" s="177"/>
      <c r="H3" s="177"/>
      <c r="I3" s="177"/>
    </row>
    <row r="4" spans="1:9" ht="14.25" customHeight="1" x14ac:dyDescent="0.2">
      <c r="A4" s="164" t="s">
        <v>102</v>
      </c>
      <c r="B4" s="180" t="s">
        <v>84</v>
      </c>
      <c r="C4" s="181"/>
      <c r="D4" s="181"/>
      <c r="E4" s="178" t="s">
        <v>85</v>
      </c>
      <c r="F4" s="178"/>
      <c r="G4" s="178"/>
      <c r="H4" s="147" t="s">
        <v>111</v>
      </c>
      <c r="I4" s="147" t="s">
        <v>112</v>
      </c>
    </row>
    <row r="5" spans="1:9" ht="13.15" customHeight="1" x14ac:dyDescent="0.2">
      <c r="A5" s="165"/>
      <c r="B5" s="147" t="s">
        <v>3</v>
      </c>
      <c r="C5" s="147" t="s">
        <v>103</v>
      </c>
      <c r="D5" s="167" t="s">
        <v>4</v>
      </c>
      <c r="E5" s="147" t="s">
        <v>3</v>
      </c>
      <c r="F5" s="147" t="s">
        <v>103</v>
      </c>
      <c r="G5" s="167" t="s">
        <v>4</v>
      </c>
      <c r="H5" s="147"/>
      <c r="I5" s="147"/>
    </row>
    <row r="6" spans="1:9" ht="66.75" customHeight="1" x14ac:dyDescent="0.2">
      <c r="A6" s="166"/>
      <c r="B6" s="172"/>
      <c r="C6" s="147"/>
      <c r="D6" s="168"/>
      <c r="E6" s="172"/>
      <c r="F6" s="147"/>
      <c r="G6" s="168"/>
      <c r="H6" s="147"/>
      <c r="I6" s="147"/>
    </row>
    <row r="7" spans="1:9" s="44" customFormat="1" x14ac:dyDescent="0.2">
      <c r="A7" s="43">
        <v>1</v>
      </c>
      <c r="B7" s="43">
        <f>A7+1</f>
        <v>2</v>
      </c>
      <c r="C7" s="43">
        <f>B7+1</f>
        <v>3</v>
      </c>
      <c r="D7" s="63">
        <f>C7+1</f>
        <v>4</v>
      </c>
      <c r="E7" s="43">
        <v>5</v>
      </c>
      <c r="F7" s="43">
        <v>6</v>
      </c>
      <c r="G7" s="63">
        <v>7</v>
      </c>
      <c r="H7" s="63">
        <v>8</v>
      </c>
      <c r="I7" s="54">
        <v>9</v>
      </c>
    </row>
    <row r="8" spans="1:9" x14ac:dyDescent="0.2">
      <c r="A8" s="161" t="s">
        <v>133</v>
      </c>
      <c r="B8" s="162"/>
      <c r="C8" s="162"/>
      <c r="D8" s="162"/>
      <c r="E8" s="162"/>
      <c r="F8" s="162"/>
      <c r="G8" s="162"/>
      <c r="H8" s="162"/>
      <c r="I8" s="163"/>
    </row>
    <row r="9" spans="1:9" ht="18.75" customHeight="1" x14ac:dyDescent="0.2">
      <c r="A9" s="45" t="s">
        <v>0</v>
      </c>
      <c r="B9" s="46" t="s">
        <v>104</v>
      </c>
      <c r="C9" s="47"/>
      <c r="D9" s="61"/>
      <c r="E9" s="46" t="s">
        <v>104</v>
      </c>
      <c r="F9" s="47"/>
      <c r="G9" s="61"/>
      <c r="H9" s="60"/>
      <c r="I9" s="60"/>
    </row>
    <row r="10" spans="1:9" x14ac:dyDescent="0.2">
      <c r="A10" s="48" t="s">
        <v>11</v>
      </c>
      <c r="B10" s="49"/>
      <c r="C10" s="15"/>
      <c r="D10" s="61"/>
      <c r="E10" s="49"/>
      <c r="F10" s="15"/>
      <c r="G10" s="61"/>
      <c r="H10" s="60"/>
      <c r="I10" s="60"/>
    </row>
    <row r="11" spans="1:9" x14ac:dyDescent="0.2">
      <c r="A11" s="48" t="s">
        <v>13</v>
      </c>
      <c r="B11" s="49"/>
      <c r="C11" s="15"/>
      <c r="D11" s="61"/>
      <c r="E11" s="49"/>
      <c r="F11" s="15"/>
      <c r="G11" s="61"/>
      <c r="H11" s="60"/>
      <c r="I11" s="60"/>
    </row>
    <row r="12" spans="1:9" x14ac:dyDescent="0.2">
      <c r="A12" s="50" t="s">
        <v>105</v>
      </c>
      <c r="B12" s="49"/>
      <c r="C12" s="15"/>
      <c r="D12" s="61"/>
      <c r="E12" s="49"/>
      <c r="F12" s="15"/>
      <c r="G12" s="61"/>
      <c r="H12" s="60"/>
      <c r="I12" s="60"/>
    </row>
    <row r="13" spans="1:9" ht="15.75" customHeight="1" x14ac:dyDescent="0.2">
      <c r="A13" s="50" t="s">
        <v>1</v>
      </c>
      <c r="B13" s="51" t="s">
        <v>106</v>
      </c>
      <c r="C13" s="15"/>
      <c r="D13" s="61"/>
      <c r="E13" s="51" t="s">
        <v>106</v>
      </c>
      <c r="F13" s="15"/>
      <c r="G13" s="61"/>
      <c r="H13" s="60"/>
      <c r="I13" s="60"/>
    </row>
    <row r="14" spans="1:9" x14ac:dyDescent="0.2">
      <c r="A14" s="48" t="s">
        <v>14</v>
      </c>
      <c r="B14" s="49"/>
      <c r="C14" s="15"/>
      <c r="D14" s="61"/>
      <c r="E14" s="49"/>
      <c r="F14" s="15"/>
      <c r="G14" s="61"/>
      <c r="H14" s="60"/>
      <c r="I14" s="60"/>
    </row>
    <row r="15" spans="1:9" x14ac:dyDescent="0.2">
      <c r="A15" s="48" t="s">
        <v>29</v>
      </c>
      <c r="B15" s="49"/>
      <c r="C15" s="15"/>
      <c r="D15" s="61"/>
      <c r="E15" s="49"/>
      <c r="F15" s="15"/>
      <c r="G15" s="61"/>
      <c r="H15" s="60"/>
      <c r="I15" s="60"/>
    </row>
    <row r="16" spans="1:9" x14ac:dyDescent="0.2">
      <c r="A16" s="52" t="s">
        <v>105</v>
      </c>
      <c r="B16" s="49"/>
      <c r="C16" s="15"/>
      <c r="D16" s="61"/>
      <c r="E16" s="49"/>
      <c r="F16" s="15"/>
      <c r="G16" s="61"/>
      <c r="H16" s="60"/>
      <c r="I16" s="60"/>
    </row>
    <row r="17" spans="1:9" x14ac:dyDescent="0.2">
      <c r="A17" s="52" t="s">
        <v>5</v>
      </c>
      <c r="B17" s="53"/>
      <c r="C17" s="15"/>
      <c r="D17" s="62"/>
      <c r="E17" s="53"/>
      <c r="F17" s="15"/>
      <c r="G17" s="101"/>
      <c r="H17" s="60"/>
      <c r="I17" s="60"/>
    </row>
    <row r="18" spans="1:9" hidden="1" x14ac:dyDescent="0.2">
      <c r="A18" s="182" t="s">
        <v>125</v>
      </c>
      <c r="B18" s="183"/>
      <c r="C18" s="183"/>
      <c r="D18" s="183"/>
      <c r="E18" s="183"/>
      <c r="F18" s="183"/>
      <c r="G18" s="183"/>
      <c r="H18" s="183"/>
      <c r="I18" s="184"/>
    </row>
    <row r="19" spans="1:9" ht="13.5" hidden="1" customHeight="1" x14ac:dyDescent="0.2">
      <c r="A19" s="45" t="s">
        <v>0</v>
      </c>
      <c r="B19" s="46" t="s">
        <v>104</v>
      </c>
      <c r="C19" s="47"/>
      <c r="D19" s="62"/>
      <c r="E19" s="46" t="s">
        <v>104</v>
      </c>
      <c r="F19" s="47"/>
      <c r="G19" s="62"/>
      <c r="H19" s="60"/>
      <c r="I19" s="60"/>
    </row>
    <row r="20" spans="1:9" ht="12.75" hidden="1" customHeight="1" x14ac:dyDescent="0.2">
      <c r="A20" s="48" t="s">
        <v>11</v>
      </c>
      <c r="B20" s="49"/>
      <c r="C20" s="15"/>
      <c r="D20" s="62"/>
      <c r="E20" s="49"/>
      <c r="F20" s="15"/>
      <c r="G20" s="62"/>
      <c r="H20" s="60"/>
      <c r="I20" s="60"/>
    </row>
    <row r="21" spans="1:9" ht="12.75" hidden="1" customHeight="1" x14ac:dyDescent="0.2">
      <c r="A21" s="48" t="s">
        <v>13</v>
      </c>
      <c r="B21" s="49"/>
      <c r="C21" s="15"/>
      <c r="D21" s="62"/>
      <c r="E21" s="49"/>
      <c r="F21" s="15"/>
      <c r="G21" s="62"/>
      <c r="H21" s="60"/>
      <c r="I21" s="60"/>
    </row>
    <row r="22" spans="1:9" ht="12.75" hidden="1" customHeight="1" x14ac:dyDescent="0.2">
      <c r="A22" s="50" t="s">
        <v>105</v>
      </c>
      <c r="B22" s="49"/>
      <c r="C22" s="15"/>
      <c r="D22" s="62"/>
      <c r="E22" s="49"/>
      <c r="F22" s="15"/>
      <c r="G22" s="62"/>
      <c r="H22" s="60"/>
      <c r="I22" s="60"/>
    </row>
    <row r="23" spans="1:9" ht="15.75" hidden="1" customHeight="1" x14ac:dyDescent="0.2">
      <c r="A23" s="50" t="s">
        <v>1</v>
      </c>
      <c r="B23" s="51" t="s">
        <v>106</v>
      </c>
      <c r="C23" s="15"/>
      <c r="D23" s="62"/>
      <c r="E23" s="51" t="s">
        <v>106</v>
      </c>
      <c r="F23" s="15"/>
      <c r="G23" s="62"/>
      <c r="H23" s="60"/>
      <c r="I23" s="60"/>
    </row>
    <row r="24" spans="1:9" ht="12.75" hidden="1" customHeight="1" x14ac:dyDescent="0.2">
      <c r="A24" s="48" t="s">
        <v>14</v>
      </c>
      <c r="B24" s="49"/>
      <c r="C24" s="15"/>
      <c r="D24" s="62"/>
      <c r="E24" s="49"/>
      <c r="F24" s="15"/>
      <c r="G24" s="62"/>
      <c r="H24" s="60"/>
      <c r="I24" s="60"/>
    </row>
    <row r="25" spans="1:9" ht="12.75" hidden="1" customHeight="1" x14ac:dyDescent="0.2">
      <c r="A25" s="48" t="s">
        <v>29</v>
      </c>
      <c r="B25" s="49"/>
      <c r="C25" s="15"/>
      <c r="D25" s="62"/>
      <c r="E25" s="49"/>
      <c r="F25" s="15"/>
      <c r="G25" s="62"/>
      <c r="H25" s="60"/>
      <c r="I25" s="60"/>
    </row>
    <row r="26" spans="1:9" ht="12.75" hidden="1" customHeight="1" x14ac:dyDescent="0.2">
      <c r="A26" s="52" t="s">
        <v>105</v>
      </c>
      <c r="B26" s="49"/>
      <c r="C26" s="15"/>
      <c r="D26" s="62"/>
      <c r="E26" s="49"/>
      <c r="F26" s="15"/>
      <c r="G26" s="62"/>
      <c r="H26" s="60"/>
      <c r="I26" s="60"/>
    </row>
    <row r="27" spans="1:9" ht="12.75" hidden="1" customHeight="1" x14ac:dyDescent="0.2">
      <c r="A27" s="52" t="s">
        <v>5</v>
      </c>
      <c r="B27" s="53"/>
      <c r="C27" s="15"/>
      <c r="D27" s="62"/>
      <c r="E27" s="53"/>
      <c r="F27" s="15"/>
      <c r="G27" s="62"/>
      <c r="H27" s="60"/>
      <c r="I27" s="60"/>
    </row>
    <row r="28" spans="1:9" hidden="1" x14ac:dyDescent="0.2">
      <c r="A28" s="185" t="s">
        <v>126</v>
      </c>
      <c r="B28" s="186"/>
      <c r="C28" s="186"/>
      <c r="D28" s="186"/>
      <c r="E28" s="186"/>
      <c r="F28" s="186"/>
      <c r="G28" s="186"/>
      <c r="H28" s="186"/>
      <c r="I28" s="186"/>
    </row>
    <row r="29" spans="1:9" ht="27.75" hidden="1" customHeight="1" x14ac:dyDescent="0.2">
      <c r="A29" s="50" t="s">
        <v>0</v>
      </c>
      <c r="B29" s="51" t="s">
        <v>104</v>
      </c>
      <c r="C29" s="15"/>
      <c r="D29" s="62"/>
      <c r="E29" s="121" t="s">
        <v>104</v>
      </c>
      <c r="F29" s="15"/>
      <c r="G29" s="62"/>
      <c r="H29" s="60"/>
      <c r="I29" s="60"/>
    </row>
    <row r="30" spans="1:9" hidden="1" x14ac:dyDescent="0.2">
      <c r="A30" s="48" t="s">
        <v>11</v>
      </c>
      <c r="B30" s="49"/>
      <c r="C30" s="15"/>
      <c r="D30" s="62"/>
      <c r="E30" s="50"/>
      <c r="F30" s="110"/>
      <c r="G30" s="101"/>
      <c r="H30" s="101"/>
      <c r="I30" s="108"/>
    </row>
    <row r="31" spans="1:9" hidden="1" x14ac:dyDescent="0.2">
      <c r="A31" s="48" t="s">
        <v>13</v>
      </c>
      <c r="B31" s="49"/>
      <c r="C31" s="15"/>
      <c r="D31" s="62"/>
      <c r="E31" s="50"/>
      <c r="F31" s="110"/>
      <c r="G31" s="101"/>
      <c r="H31" s="101"/>
      <c r="I31" s="108"/>
    </row>
    <row r="32" spans="1:9" ht="27" hidden="1" customHeight="1" x14ac:dyDescent="0.2">
      <c r="A32" s="48"/>
      <c r="B32" s="49"/>
      <c r="C32" s="15"/>
      <c r="D32" s="62"/>
      <c r="E32" s="53"/>
      <c r="F32" s="110"/>
      <c r="G32" s="101"/>
      <c r="H32" s="101"/>
      <c r="I32" s="109"/>
    </row>
    <row r="33" spans="1:9" hidden="1" x14ac:dyDescent="0.2">
      <c r="A33" s="52" t="s">
        <v>5</v>
      </c>
      <c r="B33" s="53"/>
      <c r="C33" s="15"/>
      <c r="D33" s="62"/>
      <c r="E33" s="53"/>
      <c r="F33" s="110"/>
      <c r="G33" s="101">
        <f>SUM(G30:G32)</f>
        <v>0</v>
      </c>
      <c r="H33" s="101">
        <f>SUM(H30:H32)</f>
        <v>0</v>
      </c>
      <c r="I33" s="109"/>
    </row>
    <row r="34" spans="1:9" ht="15.75" hidden="1" customHeight="1" x14ac:dyDescent="0.2">
      <c r="A34" s="50" t="s">
        <v>1</v>
      </c>
      <c r="B34" s="51" t="s">
        <v>106</v>
      </c>
      <c r="C34" s="15"/>
      <c r="D34" s="62"/>
      <c r="E34" s="51" t="s">
        <v>106</v>
      </c>
      <c r="F34" s="15"/>
      <c r="G34" s="62"/>
      <c r="H34" s="60"/>
      <c r="I34" s="60"/>
    </row>
    <row r="35" spans="1:9" ht="12.75" hidden="1" customHeight="1" x14ac:dyDescent="0.2">
      <c r="A35" s="48" t="s">
        <v>14</v>
      </c>
      <c r="B35" s="49"/>
      <c r="C35" s="15"/>
      <c r="D35" s="62"/>
      <c r="E35" s="49"/>
      <c r="F35" s="15"/>
      <c r="G35" s="62"/>
      <c r="H35" s="60"/>
      <c r="I35" s="60"/>
    </row>
    <row r="36" spans="1:9" ht="12.75" hidden="1" customHeight="1" x14ac:dyDescent="0.2">
      <c r="A36" s="48" t="s">
        <v>29</v>
      </c>
      <c r="B36" s="49"/>
      <c r="C36" s="15"/>
      <c r="D36" s="62"/>
      <c r="E36" s="49"/>
      <c r="F36" s="15"/>
      <c r="G36" s="62"/>
      <c r="H36" s="60"/>
      <c r="I36" s="60"/>
    </row>
    <row r="37" spans="1:9" ht="12.75" hidden="1" customHeight="1" x14ac:dyDescent="0.2">
      <c r="A37" s="52" t="s">
        <v>105</v>
      </c>
      <c r="B37" s="49"/>
      <c r="C37" s="15"/>
      <c r="D37" s="62"/>
      <c r="E37" s="49"/>
      <c r="F37" s="15"/>
      <c r="G37" s="62"/>
      <c r="H37" s="60"/>
      <c r="I37" s="60"/>
    </row>
    <row r="38" spans="1:9" ht="12.75" hidden="1" customHeight="1" x14ac:dyDescent="0.2">
      <c r="A38" s="52" t="s">
        <v>5</v>
      </c>
      <c r="B38" s="53"/>
      <c r="C38" s="15"/>
      <c r="D38" s="62"/>
      <c r="E38" s="53"/>
      <c r="F38" s="15"/>
      <c r="G38" s="62"/>
      <c r="H38" s="60"/>
      <c r="I38" s="60"/>
    </row>
    <row r="39" spans="1:9" hidden="1" x14ac:dyDescent="0.2">
      <c r="A39" s="173" t="s">
        <v>127</v>
      </c>
      <c r="B39" s="174"/>
      <c r="C39" s="174"/>
      <c r="D39" s="174"/>
      <c r="E39" s="174"/>
      <c r="F39" s="174"/>
      <c r="G39" s="174"/>
      <c r="H39" s="174"/>
      <c r="I39" s="175"/>
    </row>
    <row r="40" spans="1:9" ht="12.75" hidden="1" customHeight="1" x14ac:dyDescent="0.2">
      <c r="A40" s="45" t="s">
        <v>0</v>
      </c>
      <c r="B40" s="46" t="s">
        <v>104</v>
      </c>
      <c r="C40" s="47"/>
      <c r="D40" s="111"/>
      <c r="E40" s="46" t="s">
        <v>104</v>
      </c>
      <c r="F40" s="47"/>
      <c r="G40" s="111"/>
      <c r="H40" s="111"/>
      <c r="I40" s="114"/>
    </row>
    <row r="41" spans="1:9" ht="12.75" hidden="1" customHeight="1" x14ac:dyDescent="0.2">
      <c r="A41" s="48" t="s">
        <v>11</v>
      </c>
      <c r="B41" s="49"/>
      <c r="C41" s="15"/>
      <c r="D41" s="62"/>
      <c r="E41" s="49"/>
      <c r="F41" s="15"/>
      <c r="G41" s="62"/>
      <c r="H41" s="62"/>
      <c r="I41" s="115"/>
    </row>
    <row r="42" spans="1:9" ht="12.75" hidden="1" customHeight="1" x14ac:dyDescent="0.2">
      <c r="A42" s="48" t="s">
        <v>13</v>
      </c>
      <c r="B42" s="49"/>
      <c r="C42" s="15"/>
      <c r="D42" s="62"/>
      <c r="E42" s="49"/>
      <c r="F42" s="15"/>
      <c r="G42" s="62"/>
      <c r="H42" s="62"/>
      <c r="I42" s="115"/>
    </row>
    <row r="43" spans="1:9" ht="12.75" hidden="1" customHeight="1" x14ac:dyDescent="0.2">
      <c r="A43" s="50" t="s">
        <v>105</v>
      </c>
      <c r="B43" s="49"/>
      <c r="C43" s="15"/>
      <c r="D43" s="62"/>
      <c r="E43" s="49"/>
      <c r="F43" s="15"/>
      <c r="G43" s="62"/>
      <c r="H43" s="62"/>
      <c r="I43" s="115"/>
    </row>
    <row r="44" spans="1:9" ht="12.75" hidden="1" customHeight="1" x14ac:dyDescent="0.2">
      <c r="A44" s="50" t="s">
        <v>1</v>
      </c>
      <c r="B44" s="51" t="s">
        <v>106</v>
      </c>
      <c r="C44" s="15"/>
      <c r="D44" s="62"/>
      <c r="E44" s="51" t="s">
        <v>106</v>
      </c>
      <c r="F44" s="15"/>
      <c r="G44" s="62"/>
      <c r="H44" s="62"/>
      <c r="I44" s="115"/>
    </row>
    <row r="45" spans="1:9" ht="12.75" hidden="1" customHeight="1" x14ac:dyDescent="0.2">
      <c r="A45" s="48" t="s">
        <v>14</v>
      </c>
      <c r="B45" s="49"/>
      <c r="C45" s="15"/>
      <c r="D45" s="62"/>
      <c r="E45" s="49"/>
      <c r="F45" s="15"/>
      <c r="G45" s="62"/>
      <c r="H45" s="62"/>
      <c r="I45" s="115"/>
    </row>
    <row r="46" spans="1:9" ht="12.75" hidden="1" customHeight="1" x14ac:dyDescent="0.2">
      <c r="A46" s="48" t="s">
        <v>29</v>
      </c>
      <c r="B46" s="49"/>
      <c r="C46" s="15"/>
      <c r="D46" s="62"/>
      <c r="E46" s="49"/>
      <c r="F46" s="15"/>
      <c r="G46" s="62"/>
      <c r="H46" s="62"/>
      <c r="I46" s="115"/>
    </row>
    <row r="47" spans="1:9" ht="12.75" hidden="1" customHeight="1" x14ac:dyDescent="0.2">
      <c r="A47" s="52" t="s">
        <v>105</v>
      </c>
      <c r="B47" s="49"/>
      <c r="C47" s="15"/>
      <c r="D47" s="62"/>
      <c r="E47" s="49"/>
      <c r="F47" s="15"/>
      <c r="G47" s="62"/>
      <c r="H47" s="62"/>
      <c r="I47" s="115"/>
    </row>
    <row r="48" spans="1:9" ht="12.75" hidden="1" customHeight="1" x14ac:dyDescent="0.2">
      <c r="A48" s="52" t="s">
        <v>5</v>
      </c>
      <c r="B48" s="53"/>
      <c r="C48" s="15"/>
      <c r="D48" s="62"/>
      <c r="E48" s="53"/>
      <c r="F48" s="15"/>
      <c r="G48" s="62"/>
      <c r="H48" s="62"/>
      <c r="I48" s="115"/>
    </row>
    <row r="49" spans="1:9" hidden="1" x14ac:dyDescent="0.2">
      <c r="A49" s="170"/>
      <c r="B49" s="171"/>
      <c r="C49" s="171"/>
      <c r="D49" s="171"/>
      <c r="E49" s="171" t="s">
        <v>128</v>
      </c>
      <c r="F49" s="171"/>
      <c r="G49" s="171"/>
      <c r="H49" s="118"/>
      <c r="I49" s="119"/>
    </row>
    <row r="50" spans="1:9" ht="12.75" hidden="1" customHeight="1" x14ac:dyDescent="0.2">
      <c r="A50" s="50" t="s">
        <v>0</v>
      </c>
      <c r="B50" s="51" t="s">
        <v>104</v>
      </c>
      <c r="C50" s="15"/>
      <c r="D50" s="62"/>
      <c r="E50" s="51" t="s">
        <v>104</v>
      </c>
      <c r="F50" s="15"/>
      <c r="G50" s="115"/>
      <c r="H50" s="60"/>
      <c r="I50" s="60"/>
    </row>
    <row r="51" spans="1:9" hidden="1" x14ac:dyDescent="0.2">
      <c r="A51" s="48" t="s">
        <v>11</v>
      </c>
      <c r="B51" s="49"/>
      <c r="C51" s="15"/>
      <c r="D51" s="62"/>
      <c r="E51" s="122"/>
      <c r="F51" s="15"/>
      <c r="G51" s="115"/>
      <c r="H51" s="101"/>
      <c r="I51" s="117"/>
    </row>
    <row r="52" spans="1:9" hidden="1" x14ac:dyDescent="0.2">
      <c r="A52" s="48" t="s">
        <v>13</v>
      </c>
      <c r="B52" s="49"/>
      <c r="C52" s="15"/>
      <c r="D52" s="62"/>
      <c r="E52" s="122"/>
      <c r="F52" s="116"/>
      <c r="G52" s="115"/>
      <c r="H52" s="101"/>
      <c r="I52" s="117"/>
    </row>
    <row r="53" spans="1:9" hidden="1" x14ac:dyDescent="0.2">
      <c r="A53" s="48" t="s">
        <v>117</v>
      </c>
      <c r="B53" s="49"/>
      <c r="C53" s="15"/>
      <c r="D53" s="62"/>
      <c r="E53" s="122"/>
      <c r="F53" s="15"/>
      <c r="G53" s="115"/>
      <c r="H53" s="101"/>
      <c r="I53" s="117"/>
    </row>
    <row r="54" spans="1:9" hidden="1" x14ac:dyDescent="0.2">
      <c r="A54" s="48" t="s">
        <v>118</v>
      </c>
      <c r="B54" s="49"/>
      <c r="C54" s="15"/>
      <c r="D54" s="62"/>
      <c r="E54" s="122"/>
      <c r="F54" s="116"/>
      <c r="G54" s="115"/>
      <c r="H54" s="101"/>
      <c r="I54" s="117"/>
    </row>
    <row r="55" spans="1:9" hidden="1" x14ac:dyDescent="0.2">
      <c r="A55" s="48" t="s">
        <v>119</v>
      </c>
      <c r="B55" s="49"/>
      <c r="C55" s="15"/>
      <c r="D55" s="62"/>
      <c r="E55" s="122"/>
      <c r="F55" s="116"/>
      <c r="G55" s="115"/>
      <c r="H55" s="101"/>
      <c r="I55" s="117"/>
    </row>
    <row r="56" spans="1:9" hidden="1" x14ac:dyDescent="0.2">
      <c r="A56" s="48" t="s">
        <v>120</v>
      </c>
      <c r="B56" s="49"/>
      <c r="C56" s="15"/>
      <c r="D56" s="62"/>
      <c r="E56" s="122"/>
      <c r="F56" s="116"/>
      <c r="G56" s="115"/>
      <c r="H56" s="101"/>
      <c r="I56" s="117"/>
    </row>
    <row r="57" spans="1:9" hidden="1" x14ac:dyDescent="0.2">
      <c r="A57" s="48" t="s">
        <v>121</v>
      </c>
      <c r="B57" s="49"/>
      <c r="C57" s="15"/>
      <c r="D57" s="62"/>
      <c r="E57" s="122"/>
      <c r="F57" s="116"/>
      <c r="G57" s="115"/>
      <c r="H57" s="101"/>
      <c r="I57" s="117"/>
    </row>
    <row r="58" spans="1:9" ht="12.75" hidden="1" customHeight="1" x14ac:dyDescent="0.2">
      <c r="A58" s="52" t="s">
        <v>5</v>
      </c>
      <c r="B58" s="49"/>
      <c r="C58" s="15"/>
      <c r="D58" s="62"/>
      <c r="E58" s="49"/>
      <c r="F58" s="15"/>
      <c r="G58" s="115">
        <f>SUM(G51:G57)</f>
        <v>0</v>
      </c>
      <c r="H58" s="115">
        <f>SUM(H51:H57)</f>
        <v>0</v>
      </c>
      <c r="I58" s="60"/>
    </row>
    <row r="59" spans="1:9" ht="12.75" hidden="1" customHeight="1" x14ac:dyDescent="0.2">
      <c r="A59" s="50" t="s">
        <v>1</v>
      </c>
      <c r="B59" s="51" t="s">
        <v>106</v>
      </c>
      <c r="C59" s="15"/>
      <c r="D59" s="62"/>
      <c r="E59" s="51" t="s">
        <v>106</v>
      </c>
      <c r="F59" s="15"/>
      <c r="G59" s="115"/>
      <c r="H59" s="60"/>
      <c r="I59" s="60"/>
    </row>
    <row r="60" spans="1:9" ht="12.75" hidden="1" customHeight="1" x14ac:dyDescent="0.2">
      <c r="A60" s="48" t="s">
        <v>14</v>
      </c>
      <c r="B60" s="49"/>
      <c r="C60" s="15"/>
      <c r="D60" s="62"/>
      <c r="E60" s="49"/>
      <c r="F60" s="15"/>
      <c r="G60" s="115"/>
      <c r="H60" s="60"/>
      <c r="I60" s="60"/>
    </row>
    <row r="61" spans="1:9" ht="12.75" hidden="1" customHeight="1" x14ac:dyDescent="0.2">
      <c r="A61" s="48" t="s">
        <v>29</v>
      </c>
      <c r="B61" s="49"/>
      <c r="C61" s="15"/>
      <c r="D61" s="62"/>
      <c r="E61" s="49"/>
      <c r="F61" s="15"/>
      <c r="G61" s="115"/>
      <c r="H61" s="60"/>
      <c r="I61" s="60"/>
    </row>
    <row r="62" spans="1:9" ht="12.75" hidden="1" customHeight="1" x14ac:dyDescent="0.2">
      <c r="A62" s="52" t="s">
        <v>105</v>
      </c>
      <c r="B62" s="49"/>
      <c r="C62" s="15"/>
      <c r="D62" s="62"/>
      <c r="E62" s="49"/>
      <c r="F62" s="15"/>
      <c r="G62" s="115"/>
      <c r="H62" s="60"/>
      <c r="I62" s="60"/>
    </row>
    <row r="63" spans="1:9" ht="12.75" hidden="1" customHeight="1" x14ac:dyDescent="0.2">
      <c r="A63" s="52" t="s">
        <v>5</v>
      </c>
      <c r="B63" s="53"/>
      <c r="C63" s="15"/>
      <c r="D63" s="62"/>
      <c r="E63" s="53"/>
      <c r="F63" s="15"/>
      <c r="G63" s="115"/>
      <c r="H63" s="60"/>
      <c r="I63" s="60"/>
    </row>
    <row r="65" spans="1:9" ht="18" customHeight="1" x14ac:dyDescent="0.2">
      <c r="A65" s="177" t="s">
        <v>107</v>
      </c>
      <c r="B65" s="177"/>
      <c r="C65" s="177"/>
      <c r="D65" s="177"/>
      <c r="E65" s="177"/>
      <c r="F65" s="177"/>
      <c r="G65" s="177"/>
      <c r="H65" s="177"/>
      <c r="I65" s="177"/>
    </row>
    <row r="66" spans="1:9" ht="19.5" customHeight="1" x14ac:dyDescent="0.2">
      <c r="A66" s="164" t="s">
        <v>102</v>
      </c>
      <c r="B66" s="180" t="s">
        <v>84</v>
      </c>
      <c r="C66" s="181"/>
      <c r="D66" s="181"/>
      <c r="E66" s="180" t="s">
        <v>85</v>
      </c>
      <c r="F66" s="181"/>
      <c r="G66" s="181"/>
      <c r="H66" s="147" t="s">
        <v>111</v>
      </c>
      <c r="I66" s="147" t="s">
        <v>112</v>
      </c>
    </row>
    <row r="67" spans="1:9" ht="13.15" customHeight="1" x14ac:dyDescent="0.2">
      <c r="A67" s="165"/>
      <c r="B67" s="147" t="s">
        <v>3</v>
      </c>
      <c r="C67" s="147" t="s">
        <v>103</v>
      </c>
      <c r="D67" s="167" t="s">
        <v>4</v>
      </c>
      <c r="E67" s="147" t="s">
        <v>3</v>
      </c>
      <c r="F67" s="147" t="s">
        <v>103</v>
      </c>
      <c r="G67" s="167" t="s">
        <v>4</v>
      </c>
      <c r="H67" s="147"/>
      <c r="I67" s="147"/>
    </row>
    <row r="68" spans="1:9" ht="64.5" customHeight="1" x14ac:dyDescent="0.2">
      <c r="A68" s="166"/>
      <c r="B68" s="172"/>
      <c r="C68" s="147"/>
      <c r="D68" s="168"/>
      <c r="E68" s="172"/>
      <c r="F68" s="147"/>
      <c r="G68" s="168"/>
      <c r="H68" s="147"/>
      <c r="I68" s="147"/>
    </row>
    <row r="69" spans="1:9" s="44" customFormat="1" x14ac:dyDescent="0.2">
      <c r="A69" s="43">
        <v>1</v>
      </c>
      <c r="B69" s="43">
        <f>A69+1</f>
        <v>2</v>
      </c>
      <c r="C69" s="43">
        <f>B69+1</f>
        <v>3</v>
      </c>
      <c r="D69" s="63">
        <f>C69+1</f>
        <v>4</v>
      </c>
      <c r="E69" s="43">
        <v>5</v>
      </c>
      <c r="F69" s="43">
        <v>6</v>
      </c>
      <c r="G69" s="64">
        <v>7</v>
      </c>
      <c r="H69" s="63">
        <v>8</v>
      </c>
      <c r="I69" s="54">
        <v>9</v>
      </c>
    </row>
    <row r="70" spans="1:9" x14ac:dyDescent="0.2">
      <c r="A70" s="161" t="s">
        <v>133</v>
      </c>
      <c r="B70" s="162"/>
      <c r="C70" s="162"/>
      <c r="D70" s="162"/>
      <c r="E70" s="162"/>
      <c r="F70" s="162"/>
      <c r="G70" s="162"/>
      <c r="H70" s="162"/>
      <c r="I70" s="163"/>
    </row>
    <row r="71" spans="1:9" s="44" customFormat="1" ht="78.75" x14ac:dyDescent="0.2">
      <c r="A71" s="113" t="s">
        <v>0</v>
      </c>
      <c r="B71" s="120" t="s">
        <v>122</v>
      </c>
      <c r="C71" s="101" t="s">
        <v>124</v>
      </c>
      <c r="D71" s="101">
        <v>21</v>
      </c>
      <c r="E71" s="120" t="s">
        <v>122</v>
      </c>
      <c r="F71" s="101" t="s">
        <v>124</v>
      </c>
      <c r="G71" s="101">
        <v>22.468</v>
      </c>
      <c r="H71" s="101">
        <f>G71-D71</f>
        <v>1.468</v>
      </c>
      <c r="I71" s="109" t="s">
        <v>129</v>
      </c>
    </row>
    <row r="72" spans="1:9" x14ac:dyDescent="0.2">
      <c r="A72" s="52" t="s">
        <v>5</v>
      </c>
      <c r="B72" s="55"/>
      <c r="C72" s="54"/>
      <c r="D72" s="101">
        <f>D71</f>
        <v>21</v>
      </c>
      <c r="E72" s="60"/>
      <c r="F72" s="60"/>
      <c r="G72" s="101">
        <f>G71</f>
        <v>22.468</v>
      </c>
      <c r="H72" s="101">
        <f>H71</f>
        <v>1.468</v>
      </c>
      <c r="I72" s="65"/>
    </row>
    <row r="73" spans="1:9" hidden="1" x14ac:dyDescent="0.2">
      <c r="A73" s="169"/>
      <c r="B73" s="169"/>
      <c r="C73" s="169"/>
      <c r="D73" s="169"/>
      <c r="E73" s="169"/>
      <c r="F73" s="169"/>
      <c r="G73" s="169"/>
      <c r="H73" s="169"/>
      <c r="I73" s="169"/>
    </row>
    <row r="74" spans="1:9" hidden="1" x14ac:dyDescent="0.2">
      <c r="A74" s="113"/>
      <c r="B74" s="55"/>
      <c r="C74" s="101"/>
      <c r="D74" s="101"/>
      <c r="E74" s="120"/>
      <c r="F74" s="101"/>
      <c r="G74" s="101"/>
      <c r="H74" s="101">
        <f>G74-D74</f>
        <v>0</v>
      </c>
      <c r="I74" s="109"/>
    </row>
    <row r="75" spans="1:9" hidden="1" x14ac:dyDescent="0.2">
      <c r="A75" s="67"/>
      <c r="B75" s="55"/>
      <c r="C75" s="101"/>
      <c r="D75" s="101"/>
      <c r="E75" s="120"/>
      <c r="F75" s="101"/>
      <c r="G75" s="101"/>
      <c r="H75" s="101"/>
      <c r="I75" s="109"/>
    </row>
    <row r="76" spans="1:9" ht="15" hidden="1" customHeight="1" x14ac:dyDescent="0.2">
      <c r="A76" s="159" t="s">
        <v>5</v>
      </c>
      <c r="B76" s="160"/>
      <c r="C76" s="52"/>
      <c r="D76" s="101">
        <f>D74+D75</f>
        <v>0</v>
      </c>
      <c r="E76" s="60"/>
      <c r="F76" s="60"/>
      <c r="G76" s="101">
        <f>G74+G75</f>
        <v>0</v>
      </c>
      <c r="H76" s="65"/>
      <c r="I76" s="65"/>
    </row>
    <row r="77" spans="1:9" ht="15" customHeight="1" x14ac:dyDescent="0.2"/>
    <row r="78" spans="1:9" ht="15" customHeight="1" x14ac:dyDescent="0.2"/>
    <row r="79" spans="1:9" ht="15" customHeight="1" x14ac:dyDescent="0.2"/>
    <row r="80" spans="1:9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</sheetData>
  <mergeCells count="35">
    <mergeCell ref="A18:I18"/>
    <mergeCell ref="A28:I28"/>
    <mergeCell ref="A65:I65"/>
    <mergeCell ref="A66:A68"/>
    <mergeCell ref="B66:D66"/>
    <mergeCell ref="E66:G66"/>
    <mergeCell ref="E67:E68"/>
    <mergeCell ref="F67:F68"/>
    <mergeCell ref="G67:G68"/>
    <mergeCell ref="A1:I1"/>
    <mergeCell ref="A3:I3"/>
    <mergeCell ref="A8:I8"/>
    <mergeCell ref="B5:B6"/>
    <mergeCell ref="E5:E6"/>
    <mergeCell ref="F5:F6"/>
    <mergeCell ref="E4:G4"/>
    <mergeCell ref="A2:D2"/>
    <mergeCell ref="G5:G6"/>
    <mergeCell ref="B4:D4"/>
    <mergeCell ref="A76:B76"/>
    <mergeCell ref="H4:H6"/>
    <mergeCell ref="A70:I70"/>
    <mergeCell ref="A4:A6"/>
    <mergeCell ref="C5:C6"/>
    <mergeCell ref="D5:D6"/>
    <mergeCell ref="A73:I73"/>
    <mergeCell ref="I4:I6"/>
    <mergeCell ref="A49:D49"/>
    <mergeCell ref="B67:B68"/>
    <mergeCell ref="C67:C68"/>
    <mergeCell ref="D67:D68"/>
    <mergeCell ref="H66:H68"/>
    <mergeCell ref="I66:I68"/>
    <mergeCell ref="A39:I39"/>
    <mergeCell ref="E49:G49"/>
  </mergeCells>
  <printOptions horizontalCentered="1"/>
  <pageMargins left="0.39370078740157483" right="0.39370078740157483" top="1.1811023622047245" bottom="0.3937007874015748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P31"/>
  <sheetViews>
    <sheetView zoomScale="70" zoomScaleNormal="70" workbookViewId="0">
      <selection activeCell="K6" sqref="K6"/>
    </sheetView>
  </sheetViews>
  <sheetFormatPr defaultColWidth="9.140625" defaultRowHeight="12.75" x14ac:dyDescent="0.2"/>
  <cols>
    <col min="1" max="1" width="4.5703125" customWidth="1"/>
    <col min="2" max="2" width="37.5703125" customWidth="1"/>
    <col min="3" max="4" width="14.7109375" customWidth="1"/>
    <col min="5" max="5" width="13.42578125" customWidth="1"/>
    <col min="6" max="8" width="12" hidden="1" customWidth="1"/>
    <col min="9" max="9" width="37.28515625" customWidth="1"/>
    <col min="10" max="10" width="14.85546875" customWidth="1"/>
    <col min="11" max="12" width="11.85546875" customWidth="1"/>
    <col min="13" max="13" width="13.5703125" hidden="1" customWidth="1"/>
    <col min="14" max="15" width="11" hidden="1" customWidth="1"/>
  </cols>
  <sheetData>
    <row r="1" spans="1:16" ht="15" customHeight="1" x14ac:dyDescent="0.25">
      <c r="A1" s="189" t="s">
        <v>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6" ht="15" customHeight="1" x14ac:dyDescent="0.25">
      <c r="A2" s="187" t="s">
        <v>123</v>
      </c>
      <c r="B2" s="190" t="s">
        <v>84</v>
      </c>
      <c r="C2" s="190"/>
      <c r="D2" s="190"/>
      <c r="E2" s="190"/>
      <c r="F2" s="190"/>
      <c r="G2" s="190"/>
      <c r="H2" s="190"/>
      <c r="I2" s="180" t="s">
        <v>85</v>
      </c>
      <c r="J2" s="181"/>
      <c r="K2" s="181"/>
      <c r="L2" s="181"/>
      <c r="M2" s="181"/>
      <c r="N2" s="181"/>
      <c r="O2" s="195"/>
      <c r="P2" s="66"/>
    </row>
    <row r="3" spans="1:16" ht="34.5" customHeight="1" x14ac:dyDescent="0.2">
      <c r="A3" s="194"/>
      <c r="B3" s="187" t="s">
        <v>10</v>
      </c>
      <c r="C3" s="187" t="s">
        <v>8</v>
      </c>
      <c r="D3" s="191" t="s">
        <v>9</v>
      </c>
      <c r="E3" s="192"/>
      <c r="F3" s="192"/>
      <c r="G3" s="192"/>
      <c r="H3" s="193"/>
      <c r="I3" s="187" t="s">
        <v>10</v>
      </c>
      <c r="J3" s="187" t="s">
        <v>8</v>
      </c>
      <c r="K3" s="191" t="s">
        <v>9</v>
      </c>
      <c r="L3" s="192"/>
      <c r="M3" s="192"/>
      <c r="N3" s="192"/>
      <c r="O3" s="193"/>
      <c r="P3" s="66"/>
    </row>
    <row r="4" spans="1:16" ht="19.5" customHeight="1" x14ac:dyDescent="0.2">
      <c r="A4" s="188"/>
      <c r="B4" s="188"/>
      <c r="C4" s="188"/>
      <c r="D4" s="12" t="s">
        <v>124</v>
      </c>
      <c r="E4" s="12" t="s">
        <v>125</v>
      </c>
      <c r="F4" s="12"/>
      <c r="G4" s="12"/>
      <c r="H4" s="12"/>
      <c r="I4" s="188"/>
      <c r="J4" s="188"/>
      <c r="K4" s="12" t="s">
        <v>124</v>
      </c>
      <c r="L4" s="12" t="s">
        <v>125</v>
      </c>
      <c r="M4" s="12"/>
      <c r="N4" s="12"/>
      <c r="O4" s="12"/>
      <c r="P4" s="66"/>
    </row>
    <row r="5" spans="1:16" ht="15" customHeight="1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9">
        <v>7</v>
      </c>
      <c r="H5" s="19">
        <v>8</v>
      </c>
      <c r="I5" s="12">
        <v>6</v>
      </c>
      <c r="J5" s="12">
        <v>7</v>
      </c>
      <c r="K5" s="12">
        <v>8</v>
      </c>
      <c r="L5" s="12">
        <v>9</v>
      </c>
      <c r="M5" s="12">
        <v>13</v>
      </c>
      <c r="N5" s="19">
        <v>14</v>
      </c>
      <c r="O5" s="19">
        <v>15</v>
      </c>
    </row>
    <row r="6" spans="1:16" ht="20.25" customHeight="1" x14ac:dyDescent="0.2">
      <c r="A6" s="56" t="s">
        <v>0</v>
      </c>
      <c r="B6" s="57" t="s">
        <v>108</v>
      </c>
      <c r="C6" s="58" t="s">
        <v>109</v>
      </c>
      <c r="D6" s="59">
        <v>134205.51446294744</v>
      </c>
      <c r="E6" s="59">
        <v>130470.25476358837</v>
      </c>
      <c r="F6" s="59"/>
      <c r="G6" s="59"/>
      <c r="H6" s="59"/>
      <c r="I6" s="57" t="s">
        <v>108</v>
      </c>
      <c r="J6" s="58" t="s">
        <v>109</v>
      </c>
      <c r="K6" s="59">
        <v>117816.1351418198</v>
      </c>
      <c r="L6" s="59">
        <v>138407.07571818592</v>
      </c>
      <c r="M6" s="107"/>
      <c r="N6" s="59"/>
      <c r="O6" s="59"/>
    </row>
    <row r="7" spans="1:16" ht="15" customHeight="1" x14ac:dyDescent="0.2"/>
    <row r="8" spans="1:16" ht="15" customHeight="1" x14ac:dyDescent="0.2"/>
    <row r="9" spans="1:16" ht="15" customHeight="1" x14ac:dyDescent="0.2"/>
    <row r="10" spans="1:16" ht="15" customHeight="1" x14ac:dyDescent="0.2"/>
    <row r="11" spans="1:16" ht="15" customHeight="1" x14ac:dyDescent="0.2"/>
    <row r="12" spans="1:16" ht="15" customHeight="1" x14ac:dyDescent="0.2"/>
    <row r="13" spans="1:16" ht="15" customHeight="1" x14ac:dyDescent="0.2"/>
    <row r="14" spans="1:16" ht="15" customHeight="1" x14ac:dyDescent="0.2"/>
    <row r="15" spans="1:16" ht="15" customHeight="1" x14ac:dyDescent="0.2"/>
    <row r="16" spans="1:1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</sheetData>
  <mergeCells count="10">
    <mergeCell ref="J3:J4"/>
    <mergeCell ref="A1:K1"/>
    <mergeCell ref="B2:H2"/>
    <mergeCell ref="B3:B4"/>
    <mergeCell ref="C3:C4"/>
    <mergeCell ref="D3:H3"/>
    <mergeCell ref="I3:I4"/>
    <mergeCell ref="A2:A4"/>
    <mergeCell ref="K3:O3"/>
    <mergeCell ref="I2:O2"/>
  </mergeCells>
  <printOptions horizontalCentered="1"/>
  <pageMargins left="0.39370078740157483" right="0.39370078740157483" top="1.1811023622047245" bottom="0.3937007874015748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A1:AA31"/>
  <sheetViews>
    <sheetView tabSelected="1" view="pageBreakPreview" zoomScale="85" zoomScaleNormal="7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7" sqref="B7"/>
    </sheetView>
  </sheetViews>
  <sheetFormatPr defaultColWidth="9.140625" defaultRowHeight="15" x14ac:dyDescent="0.25"/>
  <cols>
    <col min="1" max="1" width="7" style="1" customWidth="1"/>
    <col min="2" max="2" width="42.5703125" style="1" customWidth="1"/>
    <col min="3" max="3" width="12.5703125" style="1" customWidth="1"/>
    <col min="4" max="5" width="12.42578125" style="1" customWidth="1"/>
    <col min="6" max="6" width="14.5703125" style="1" customWidth="1"/>
    <col min="7" max="7" width="40.5703125" style="1" customWidth="1"/>
    <col min="8" max="10" width="12.42578125" style="1" hidden="1" customWidth="1"/>
    <col min="11" max="11" width="29.28515625" style="1" hidden="1" customWidth="1"/>
    <col min="12" max="14" width="12.42578125" style="1" hidden="1" customWidth="1"/>
    <col min="15" max="15" width="27.28515625" style="1" hidden="1" customWidth="1"/>
    <col min="16" max="18" width="12.42578125" style="1" hidden="1" customWidth="1"/>
    <col min="19" max="19" width="25.28515625" style="1" hidden="1" customWidth="1"/>
    <col min="20" max="20" width="13.7109375" style="1" hidden="1" customWidth="1"/>
    <col min="21" max="21" width="12.28515625" style="1" hidden="1" customWidth="1"/>
    <col min="22" max="22" width="24.5703125" style="1" hidden="1" customWidth="1"/>
    <col min="23" max="23" width="29" style="1" hidden="1" customWidth="1"/>
    <col min="24" max="24" width="9.140625" style="1"/>
    <col min="25" max="25" width="13.85546875" style="1" customWidth="1"/>
    <col min="26" max="26" width="12.28515625" style="1" customWidth="1"/>
    <col min="27" max="27" width="51.140625" style="1" customWidth="1"/>
    <col min="28" max="16384" width="9.140625" style="1"/>
  </cols>
  <sheetData>
    <row r="1" spans="1:27" ht="38.25" customHeight="1" x14ac:dyDescent="0.25">
      <c r="A1" s="202" t="s">
        <v>110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</row>
    <row r="2" spans="1:27" ht="21" customHeight="1" x14ac:dyDescent="0.25">
      <c r="A2" s="208" t="s">
        <v>6</v>
      </c>
      <c r="B2" s="205" t="s">
        <v>10</v>
      </c>
      <c r="C2" s="205" t="s">
        <v>8</v>
      </c>
      <c r="D2" s="199" t="s">
        <v>33</v>
      </c>
      <c r="E2" s="199"/>
      <c r="F2" s="200" t="s">
        <v>114</v>
      </c>
      <c r="G2" s="200" t="s">
        <v>112</v>
      </c>
      <c r="H2" s="199" t="s">
        <v>33</v>
      </c>
      <c r="I2" s="199"/>
      <c r="J2" s="200" t="s">
        <v>114</v>
      </c>
      <c r="K2" s="196" t="s">
        <v>112</v>
      </c>
      <c r="L2" s="199" t="s">
        <v>33</v>
      </c>
      <c r="M2" s="199"/>
      <c r="N2" s="200" t="s">
        <v>114</v>
      </c>
      <c r="O2" s="196" t="s">
        <v>112</v>
      </c>
      <c r="P2" s="199" t="s">
        <v>33</v>
      </c>
      <c r="Q2" s="199"/>
      <c r="R2" s="200" t="s">
        <v>114</v>
      </c>
      <c r="S2" s="196" t="s">
        <v>112</v>
      </c>
      <c r="T2" s="199" t="s">
        <v>33</v>
      </c>
      <c r="U2" s="199"/>
      <c r="V2" s="200" t="s">
        <v>114</v>
      </c>
      <c r="W2" s="196" t="s">
        <v>112</v>
      </c>
      <c r="X2" s="199" t="s">
        <v>33</v>
      </c>
      <c r="Y2" s="199"/>
      <c r="Z2" s="200" t="s">
        <v>114</v>
      </c>
      <c r="AA2" s="196" t="s">
        <v>112</v>
      </c>
    </row>
    <row r="3" spans="1:27" ht="19.5" customHeight="1" x14ac:dyDescent="0.25">
      <c r="A3" s="209"/>
      <c r="B3" s="206"/>
      <c r="C3" s="206"/>
      <c r="D3" s="203" t="s">
        <v>124</v>
      </c>
      <c r="E3" s="204"/>
      <c r="F3" s="201"/>
      <c r="G3" s="201"/>
      <c r="H3" s="203" t="s">
        <v>125</v>
      </c>
      <c r="I3" s="204"/>
      <c r="J3" s="201"/>
      <c r="K3" s="197"/>
      <c r="L3" s="203" t="s">
        <v>126</v>
      </c>
      <c r="M3" s="204"/>
      <c r="N3" s="201"/>
      <c r="O3" s="197"/>
      <c r="P3" s="203" t="s">
        <v>127</v>
      </c>
      <c r="Q3" s="204"/>
      <c r="R3" s="201"/>
      <c r="S3" s="197"/>
      <c r="T3" s="211" t="s">
        <v>128</v>
      </c>
      <c r="U3" s="211"/>
      <c r="V3" s="201"/>
      <c r="W3" s="197"/>
      <c r="X3" s="203" t="s">
        <v>125</v>
      </c>
      <c r="Y3" s="204"/>
      <c r="Z3" s="201"/>
      <c r="AA3" s="197"/>
    </row>
    <row r="4" spans="1:27" ht="26.25" customHeight="1" x14ac:dyDescent="0.25">
      <c r="A4" s="210"/>
      <c r="B4" s="207"/>
      <c r="C4" s="207"/>
      <c r="D4" s="68" t="s">
        <v>80</v>
      </c>
      <c r="E4" s="68" t="s">
        <v>79</v>
      </c>
      <c r="F4" s="201"/>
      <c r="G4" s="203"/>
      <c r="H4" s="68" t="s">
        <v>80</v>
      </c>
      <c r="I4" s="68" t="s">
        <v>79</v>
      </c>
      <c r="J4" s="201"/>
      <c r="K4" s="198"/>
      <c r="L4" s="68" t="s">
        <v>80</v>
      </c>
      <c r="M4" s="68" t="s">
        <v>79</v>
      </c>
      <c r="N4" s="201"/>
      <c r="O4" s="198"/>
      <c r="P4" s="68" t="s">
        <v>80</v>
      </c>
      <c r="Q4" s="68" t="s">
        <v>79</v>
      </c>
      <c r="R4" s="201"/>
      <c r="S4" s="198"/>
      <c r="T4" s="68" t="s">
        <v>80</v>
      </c>
      <c r="U4" s="68" t="s">
        <v>79</v>
      </c>
      <c r="V4" s="201"/>
      <c r="W4" s="198"/>
      <c r="X4" s="68" t="s">
        <v>80</v>
      </c>
      <c r="Y4" s="68" t="s">
        <v>79</v>
      </c>
      <c r="Z4" s="201"/>
      <c r="AA4" s="198"/>
    </row>
    <row r="5" spans="1:27" ht="17.25" customHeight="1" x14ac:dyDescent="0.25">
      <c r="A5" s="69">
        <v>1</v>
      </c>
      <c r="B5" s="70">
        <v>2</v>
      </c>
      <c r="C5" s="69">
        <v>3</v>
      </c>
      <c r="D5" s="69">
        <v>4</v>
      </c>
      <c r="E5" s="69">
        <v>5</v>
      </c>
      <c r="F5" s="69">
        <f>E5+1</f>
        <v>6</v>
      </c>
      <c r="G5" s="69">
        <f t="shared" ref="G5:U5" si="0">F5+1</f>
        <v>7</v>
      </c>
      <c r="H5" s="69">
        <f t="shared" si="0"/>
        <v>8</v>
      </c>
      <c r="I5" s="69">
        <f t="shared" si="0"/>
        <v>9</v>
      </c>
      <c r="J5" s="69">
        <f t="shared" si="0"/>
        <v>10</v>
      </c>
      <c r="K5" s="69">
        <f t="shared" si="0"/>
        <v>11</v>
      </c>
      <c r="L5" s="69">
        <f t="shared" si="0"/>
        <v>12</v>
      </c>
      <c r="M5" s="69">
        <f t="shared" si="0"/>
        <v>13</v>
      </c>
      <c r="N5" s="69">
        <f t="shared" si="0"/>
        <v>14</v>
      </c>
      <c r="O5" s="69">
        <f t="shared" si="0"/>
        <v>15</v>
      </c>
      <c r="P5" s="69">
        <f t="shared" si="0"/>
        <v>16</v>
      </c>
      <c r="Q5" s="69">
        <f t="shared" si="0"/>
        <v>17</v>
      </c>
      <c r="R5" s="69">
        <v>18</v>
      </c>
      <c r="S5" s="69">
        <v>19</v>
      </c>
      <c r="T5" s="69">
        <v>20</v>
      </c>
      <c r="U5" s="69">
        <f t="shared" si="0"/>
        <v>21</v>
      </c>
      <c r="V5" s="69">
        <v>18</v>
      </c>
      <c r="W5" s="69">
        <v>19</v>
      </c>
      <c r="X5" s="69">
        <v>4</v>
      </c>
      <c r="Y5" s="69">
        <v>5</v>
      </c>
      <c r="Z5" s="69">
        <f>Y5+1</f>
        <v>6</v>
      </c>
      <c r="AA5" s="69">
        <f t="shared" ref="AA5" si="1">Z5+1</f>
        <v>7</v>
      </c>
    </row>
    <row r="6" spans="1:27" ht="20.25" customHeight="1" x14ac:dyDescent="0.25">
      <c r="A6" s="71" t="s">
        <v>31</v>
      </c>
      <c r="B6" s="212" t="s">
        <v>138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4"/>
    </row>
    <row r="7" spans="1:27" ht="138" customHeight="1" x14ac:dyDescent="0.25">
      <c r="A7" s="72">
        <v>1</v>
      </c>
      <c r="B7" s="73" t="s">
        <v>23</v>
      </c>
      <c r="C7" s="72" t="s">
        <v>12</v>
      </c>
      <c r="D7" s="72">
        <v>0</v>
      </c>
      <c r="E7" s="72">
        <f>E8/E9</f>
        <v>0</v>
      </c>
      <c r="F7" s="72">
        <f t="shared" ref="F7:F12" si="2">E7-D7</f>
        <v>0</v>
      </c>
      <c r="G7" s="215" t="s">
        <v>131</v>
      </c>
      <c r="H7" s="72"/>
      <c r="I7" s="72"/>
      <c r="J7" s="72">
        <f t="shared" ref="J7:J11" si="3">I7-H7</f>
        <v>0</v>
      </c>
      <c r="K7" s="72"/>
      <c r="L7" s="72"/>
      <c r="M7" s="72"/>
      <c r="N7" s="72">
        <f t="shared" ref="N7:N12" si="4">M7-L7</f>
        <v>0</v>
      </c>
      <c r="O7" s="72"/>
      <c r="P7" s="72"/>
      <c r="Q7" s="72"/>
      <c r="R7" s="72">
        <f t="shared" ref="R7:R12" si="5">Q7-P7</f>
        <v>0</v>
      </c>
      <c r="S7" s="72"/>
      <c r="T7" s="72"/>
      <c r="U7" s="72"/>
      <c r="V7" s="103">
        <f>U7-T7</f>
        <v>0</v>
      </c>
      <c r="W7" s="72"/>
      <c r="X7" s="72">
        <v>0</v>
      </c>
      <c r="Y7" s="72">
        <f>Y8/Y9</f>
        <v>0</v>
      </c>
      <c r="Z7" s="72">
        <f t="shared" ref="Z7:Z12" si="6">Y7-X7</f>
        <v>0</v>
      </c>
      <c r="AA7" s="215" t="s">
        <v>134</v>
      </c>
    </row>
    <row r="8" spans="1:27" ht="64.5" customHeight="1" x14ac:dyDescent="0.25">
      <c r="A8" s="74" t="s">
        <v>11</v>
      </c>
      <c r="B8" s="75" t="s">
        <v>24</v>
      </c>
      <c r="C8" s="76" t="s">
        <v>26</v>
      </c>
      <c r="D8" s="76">
        <v>0</v>
      </c>
      <c r="E8" s="76">
        <v>0</v>
      </c>
      <c r="F8" s="76">
        <f t="shared" si="2"/>
        <v>0</v>
      </c>
      <c r="G8" s="216"/>
      <c r="H8" s="76"/>
      <c r="I8" s="76"/>
      <c r="J8" s="72">
        <f t="shared" si="3"/>
        <v>0</v>
      </c>
      <c r="K8" s="76"/>
      <c r="L8" s="76"/>
      <c r="M8" s="76"/>
      <c r="N8" s="72">
        <f t="shared" si="4"/>
        <v>0</v>
      </c>
      <c r="O8" s="76"/>
      <c r="P8" s="76"/>
      <c r="Q8" s="76"/>
      <c r="R8" s="72">
        <f t="shared" si="5"/>
        <v>0</v>
      </c>
      <c r="S8" s="76"/>
      <c r="T8" s="76"/>
      <c r="U8" s="76"/>
      <c r="V8" s="103">
        <f t="shared" ref="V8:V9" si="7">U8-T8</f>
        <v>0</v>
      </c>
      <c r="W8" s="76"/>
      <c r="X8" s="76">
        <v>0</v>
      </c>
      <c r="Y8" s="76">
        <v>0</v>
      </c>
      <c r="Z8" s="76">
        <f t="shared" si="6"/>
        <v>0</v>
      </c>
      <c r="AA8" s="216"/>
    </row>
    <row r="9" spans="1:27" x14ac:dyDescent="0.25">
      <c r="A9" s="77" t="s">
        <v>13</v>
      </c>
      <c r="B9" s="78" t="s">
        <v>25</v>
      </c>
      <c r="C9" s="79" t="s">
        <v>26</v>
      </c>
      <c r="D9" s="79">
        <v>0</v>
      </c>
      <c r="E9" s="79">
        <v>6</v>
      </c>
      <c r="F9" s="79">
        <f t="shared" si="2"/>
        <v>6</v>
      </c>
      <c r="G9" s="216"/>
      <c r="H9" s="79"/>
      <c r="I9" s="79"/>
      <c r="J9" s="79">
        <f t="shared" si="3"/>
        <v>0</v>
      </c>
      <c r="K9" s="79"/>
      <c r="L9" s="79"/>
      <c r="M9" s="79"/>
      <c r="N9" s="79">
        <f t="shared" si="4"/>
        <v>0</v>
      </c>
      <c r="O9" s="79"/>
      <c r="P9" s="79"/>
      <c r="Q9" s="79"/>
      <c r="R9" s="79">
        <f t="shared" si="5"/>
        <v>0</v>
      </c>
      <c r="S9" s="128"/>
      <c r="T9" s="79"/>
      <c r="U9" s="79"/>
      <c r="V9" s="102">
        <f t="shared" si="7"/>
        <v>0</v>
      </c>
      <c r="W9" s="129"/>
      <c r="X9" s="79">
        <v>0</v>
      </c>
      <c r="Y9" s="79">
        <v>6</v>
      </c>
      <c r="Z9" s="79">
        <f t="shared" si="6"/>
        <v>6</v>
      </c>
      <c r="AA9" s="216"/>
    </row>
    <row r="10" spans="1:27" ht="92.25" customHeight="1" x14ac:dyDescent="0.25">
      <c r="A10" s="80" t="s">
        <v>28</v>
      </c>
      <c r="B10" s="81" t="s">
        <v>22</v>
      </c>
      <c r="C10" s="82" t="s">
        <v>12</v>
      </c>
      <c r="D10" s="72">
        <v>0</v>
      </c>
      <c r="E10" s="72">
        <f>E11/E12</f>
        <v>0</v>
      </c>
      <c r="F10" s="72">
        <f t="shared" si="2"/>
        <v>0</v>
      </c>
      <c r="G10" s="216"/>
      <c r="H10" s="72"/>
      <c r="I10" s="72"/>
      <c r="J10" s="72">
        <f t="shared" si="3"/>
        <v>0</v>
      </c>
      <c r="K10" s="72"/>
      <c r="L10" s="72"/>
      <c r="M10" s="72"/>
      <c r="N10" s="72">
        <f t="shared" si="4"/>
        <v>0</v>
      </c>
      <c r="O10" s="72"/>
      <c r="P10" s="72"/>
      <c r="Q10" s="72"/>
      <c r="R10" s="72">
        <f t="shared" si="5"/>
        <v>0</v>
      </c>
      <c r="S10" s="72"/>
      <c r="T10" s="72"/>
      <c r="U10" s="72"/>
      <c r="V10" s="103">
        <f>U10-T10</f>
        <v>0</v>
      </c>
      <c r="W10" s="126"/>
      <c r="X10" s="72">
        <v>0</v>
      </c>
      <c r="Y10" s="72">
        <f>Y11/Y12</f>
        <v>0</v>
      </c>
      <c r="Z10" s="72">
        <f t="shared" si="6"/>
        <v>0</v>
      </c>
      <c r="AA10" s="216"/>
    </row>
    <row r="11" spans="1:27" ht="94.5" customHeight="1" x14ac:dyDescent="0.25">
      <c r="A11" s="74" t="s">
        <v>14</v>
      </c>
      <c r="B11" s="75" t="s">
        <v>27</v>
      </c>
      <c r="C11" s="83" t="s">
        <v>26</v>
      </c>
      <c r="D11" s="84">
        <v>0</v>
      </c>
      <c r="E11" s="84">
        <v>0</v>
      </c>
      <c r="F11" s="76">
        <f t="shared" si="2"/>
        <v>0</v>
      </c>
      <c r="G11" s="216"/>
      <c r="H11" s="84"/>
      <c r="I11" s="84"/>
      <c r="J11" s="72">
        <f t="shared" si="3"/>
        <v>0</v>
      </c>
      <c r="K11" s="84"/>
      <c r="L11" s="84"/>
      <c r="M11" s="84"/>
      <c r="N11" s="72">
        <f t="shared" si="4"/>
        <v>0</v>
      </c>
      <c r="O11" s="84"/>
      <c r="P11" s="84"/>
      <c r="Q11" s="84"/>
      <c r="R11" s="72">
        <f t="shared" si="5"/>
        <v>0</v>
      </c>
      <c r="S11" s="84"/>
      <c r="T11" s="84"/>
      <c r="U11" s="84"/>
      <c r="V11" s="103">
        <f t="shared" ref="V11:V12" si="8">U11-T11</f>
        <v>0</v>
      </c>
      <c r="W11" s="127"/>
      <c r="X11" s="84">
        <v>0</v>
      </c>
      <c r="Y11" s="84">
        <v>0</v>
      </c>
      <c r="Z11" s="76">
        <f t="shared" si="6"/>
        <v>0</v>
      </c>
      <c r="AA11" s="216"/>
    </row>
    <row r="12" spans="1:27" x14ac:dyDescent="0.25">
      <c r="A12" s="85" t="s">
        <v>29</v>
      </c>
      <c r="B12" s="86" t="s">
        <v>25</v>
      </c>
      <c r="C12" s="79" t="s">
        <v>26</v>
      </c>
      <c r="D12" s="79">
        <v>182</v>
      </c>
      <c r="E12" s="79">
        <v>138</v>
      </c>
      <c r="F12" s="79">
        <f t="shared" si="2"/>
        <v>-44</v>
      </c>
      <c r="G12" s="217"/>
      <c r="H12" s="79"/>
      <c r="I12" s="79"/>
      <c r="J12" s="79">
        <f t="shared" ref="J12" si="9">I12-H12</f>
        <v>0</v>
      </c>
      <c r="K12" s="79"/>
      <c r="L12" s="79"/>
      <c r="M12" s="79"/>
      <c r="N12" s="79">
        <f t="shared" si="4"/>
        <v>0</v>
      </c>
      <c r="O12" s="106"/>
      <c r="P12" s="79"/>
      <c r="Q12" s="79"/>
      <c r="R12" s="72">
        <f t="shared" si="5"/>
        <v>0</v>
      </c>
      <c r="S12" s="106"/>
      <c r="T12" s="79"/>
      <c r="U12" s="79"/>
      <c r="V12" s="102">
        <f t="shared" si="8"/>
        <v>0</v>
      </c>
      <c r="W12" s="129"/>
      <c r="X12" s="79">
        <v>182</v>
      </c>
      <c r="Y12" s="79">
        <v>120</v>
      </c>
      <c r="Z12" s="79">
        <f t="shared" si="6"/>
        <v>-62</v>
      </c>
      <c r="AA12" s="217"/>
    </row>
    <row r="13" spans="1:27" ht="16.5" customHeight="1" x14ac:dyDescent="0.25">
      <c r="A13" s="87" t="s">
        <v>32</v>
      </c>
      <c r="B13" s="212" t="s">
        <v>18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4"/>
    </row>
    <row r="14" spans="1:27" ht="61.5" customHeight="1" x14ac:dyDescent="0.25">
      <c r="A14" s="88" t="s">
        <v>30</v>
      </c>
      <c r="B14" s="89" t="s">
        <v>42</v>
      </c>
      <c r="C14" s="90" t="s">
        <v>21</v>
      </c>
      <c r="D14" s="123">
        <f>D15/D16</f>
        <v>0.78049703942354753</v>
      </c>
      <c r="E14" s="123">
        <f>E15/E16</f>
        <v>0.78049703942354753</v>
      </c>
      <c r="F14" s="100">
        <f>E14-D14</f>
        <v>0</v>
      </c>
      <c r="G14" s="123"/>
      <c r="H14" s="123" t="e">
        <f>H15/H16</f>
        <v>#DIV/0!</v>
      </c>
      <c r="I14" s="123" t="e">
        <f>I15/I16</f>
        <v>#DIV/0!</v>
      </c>
      <c r="J14" s="103" t="e">
        <f t="shared" ref="J14:J16" si="10">I14-H14</f>
        <v>#DIV/0!</v>
      </c>
      <c r="K14" s="123"/>
      <c r="L14" s="123" t="e">
        <f>L15/L16</f>
        <v>#DIV/0!</v>
      </c>
      <c r="M14" s="123" t="e">
        <f>M15/M16</f>
        <v>#DIV/0!</v>
      </c>
      <c r="N14" s="123" t="e">
        <f>L14-M14</f>
        <v>#DIV/0!</v>
      </c>
      <c r="O14" s="138"/>
      <c r="P14" s="123" t="e">
        <f t="shared" ref="P14:U14" si="11">P15/P16</f>
        <v>#DIV/0!</v>
      </c>
      <c r="Q14" s="123" t="e">
        <f t="shared" si="11"/>
        <v>#DIV/0!</v>
      </c>
      <c r="R14" s="123" t="e">
        <f>P14-Q14</f>
        <v>#DIV/0!</v>
      </c>
      <c r="S14" s="138"/>
      <c r="T14" s="123" t="e">
        <f t="shared" si="11"/>
        <v>#DIV/0!</v>
      </c>
      <c r="U14" s="123" t="e">
        <f t="shared" si="11"/>
        <v>#DIV/0!</v>
      </c>
      <c r="V14" s="123" t="e">
        <f>U14-T14</f>
        <v>#DIV/0!</v>
      </c>
      <c r="W14" s="139"/>
      <c r="X14" s="123">
        <f>X15/X16</f>
        <v>0.78049782059126704</v>
      </c>
      <c r="Y14" s="123">
        <f>Y15/Y16</f>
        <v>0.97765671885409811</v>
      </c>
      <c r="Z14" s="100">
        <f>Y14-X14</f>
        <v>0.19715889826283106</v>
      </c>
      <c r="AA14" s="140" t="s">
        <v>135</v>
      </c>
    </row>
    <row r="15" spans="1:27" ht="45.75" customHeight="1" x14ac:dyDescent="0.25">
      <c r="A15" s="91" t="s">
        <v>11</v>
      </c>
      <c r="B15" s="92" t="s">
        <v>43</v>
      </c>
      <c r="C15" s="93" t="s">
        <v>44</v>
      </c>
      <c r="D15" s="94">
        <v>249.01066666666665</v>
      </c>
      <c r="E15" s="94">
        <v>248.60625848830665</v>
      </c>
      <c r="F15" s="130">
        <f>E15-D15</f>
        <v>-0.40440817836000065</v>
      </c>
      <c r="G15" s="94"/>
      <c r="H15" s="94"/>
      <c r="I15" s="94"/>
      <c r="J15" s="103">
        <f t="shared" si="10"/>
        <v>0</v>
      </c>
      <c r="K15" s="94"/>
      <c r="L15" s="94"/>
      <c r="M15" s="94"/>
      <c r="N15" s="94">
        <f>M15-L15</f>
        <v>0</v>
      </c>
      <c r="O15" s="104"/>
      <c r="P15" s="95"/>
      <c r="Q15" s="95"/>
      <c r="R15" s="94">
        <f>Q15-P15</f>
        <v>0</v>
      </c>
      <c r="S15" s="95"/>
      <c r="T15" s="95"/>
      <c r="U15" s="95"/>
      <c r="V15" s="103">
        <f t="shared" ref="V15:V16" si="12">U15-T15</f>
        <v>0</v>
      </c>
      <c r="W15" s="124"/>
      <c r="X15" s="94">
        <v>261.21232760856168</v>
      </c>
      <c r="Y15" s="94">
        <v>323.55060283355067</v>
      </c>
      <c r="Z15" s="130">
        <f>Y15-X15</f>
        <v>62.33827522498899</v>
      </c>
      <c r="AA15" s="140" t="s">
        <v>136</v>
      </c>
    </row>
    <row r="16" spans="1:27" ht="34.5" customHeight="1" x14ac:dyDescent="0.25">
      <c r="A16" s="85" t="s">
        <v>13</v>
      </c>
      <c r="B16" s="78" t="s">
        <v>45</v>
      </c>
      <c r="C16" s="96" t="s">
        <v>46</v>
      </c>
      <c r="D16" s="97">
        <v>319.04114184799306</v>
      </c>
      <c r="E16" s="97">
        <v>318.52300000000002</v>
      </c>
      <c r="F16" s="102">
        <f>E16-D16</f>
        <v>-0.51814184799303575</v>
      </c>
      <c r="G16" s="97"/>
      <c r="H16" s="97"/>
      <c r="I16" s="97"/>
      <c r="J16" s="102">
        <f t="shared" si="10"/>
        <v>0</v>
      </c>
      <c r="K16" s="97"/>
      <c r="L16" s="97"/>
      <c r="M16" s="97"/>
      <c r="N16" s="97">
        <f>M16-L16</f>
        <v>0</v>
      </c>
      <c r="O16" s="105"/>
      <c r="P16" s="97"/>
      <c r="Q16" s="97"/>
      <c r="R16" s="97">
        <f>Q16-P16</f>
        <v>0</v>
      </c>
      <c r="S16" s="97"/>
      <c r="T16" s="97"/>
      <c r="U16" s="97"/>
      <c r="V16" s="102">
        <f t="shared" si="12"/>
        <v>0</v>
      </c>
      <c r="W16" s="125"/>
      <c r="X16" s="97">
        <v>334.67399999999998</v>
      </c>
      <c r="Y16" s="97">
        <v>330.94500001266414</v>
      </c>
      <c r="Z16" s="102">
        <f>Y16-X16</f>
        <v>-3.7289999873358397</v>
      </c>
      <c r="AA16" s="141" t="s">
        <v>137</v>
      </c>
    </row>
    <row r="20" spans="4:25" x14ac:dyDescent="0.25">
      <c r="Y20" s="1">
        <f>Y14/X14</f>
        <v>1.2526065967916131</v>
      </c>
    </row>
    <row r="31" spans="4:25" x14ac:dyDescent="0.25">
      <c r="D31" s="99"/>
    </row>
  </sheetData>
  <mergeCells count="32">
    <mergeCell ref="B13:AA13"/>
    <mergeCell ref="B6:AA6"/>
    <mergeCell ref="X2:Y2"/>
    <mergeCell ref="Z2:Z4"/>
    <mergeCell ref="AA2:AA4"/>
    <mergeCell ref="X3:Y3"/>
    <mergeCell ref="AA7:AA12"/>
    <mergeCell ref="D2:E2"/>
    <mergeCell ref="J2:J4"/>
    <mergeCell ref="K2:K4"/>
    <mergeCell ref="G7:G12"/>
    <mergeCell ref="T2:U2"/>
    <mergeCell ref="N2:N4"/>
    <mergeCell ref="O2:O4"/>
    <mergeCell ref="L3:M3"/>
    <mergeCell ref="R2:R4"/>
    <mergeCell ref="S2:S4"/>
    <mergeCell ref="P2:Q2"/>
    <mergeCell ref="V2:V4"/>
    <mergeCell ref="W2:W4"/>
    <mergeCell ref="A1:T1"/>
    <mergeCell ref="D3:E3"/>
    <mergeCell ref="H3:I3"/>
    <mergeCell ref="P3:Q3"/>
    <mergeCell ref="B2:B4"/>
    <mergeCell ref="A2:A4"/>
    <mergeCell ref="F2:F4"/>
    <mergeCell ref="G2:G4"/>
    <mergeCell ref="C2:C4"/>
    <mergeCell ref="T3:U3"/>
    <mergeCell ref="H2:I2"/>
    <mergeCell ref="L2:M2"/>
  </mergeCells>
  <printOptions horizontalCentered="1"/>
  <pageMargins left="1.1811023622047245" right="0.39370078740157483" top="0.39370078740157483" bottom="0.39370078740157483" header="0" footer="0"/>
  <pageSetup paperSize="9" scale="3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Петрова Татьяна Геннадьевна</cp:lastModifiedBy>
  <cp:lastPrinted>2025-05-17T03:02:11Z</cp:lastPrinted>
  <dcterms:created xsi:type="dcterms:W3CDTF">1996-10-08T23:32:33Z</dcterms:created>
  <dcterms:modified xsi:type="dcterms:W3CDTF">2026-06-23T04:57:44Z</dcterms:modified>
</cp:coreProperties>
</file>