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65" yWindow="510" windowWidth="14520" windowHeight="11610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BB16" i="1" l="1"/>
  <c r="AW16" i="1"/>
  <c r="AT16" i="1"/>
  <c r="AO16" i="1"/>
  <c r="AJ16" i="1"/>
  <c r="AG16" i="1"/>
  <c r="AB16" i="1"/>
  <c r="W16" i="1"/>
  <c r="T16" i="1"/>
  <c r="O16" i="1"/>
  <c r="J16" i="1"/>
  <c r="G16" i="1"/>
  <c r="AX29" i="1" l="1"/>
  <c r="AY29" i="1"/>
  <c r="AZ29" i="1"/>
  <c r="BA29" i="1"/>
  <c r="BB29" i="1"/>
  <c r="BC29" i="1"/>
  <c r="BD29" i="1"/>
  <c r="BE29" i="1"/>
  <c r="BF29" i="1"/>
  <c r="Y29" i="1"/>
  <c r="Z29" i="1"/>
  <c r="AA29" i="1"/>
  <c r="AB29" i="1"/>
  <c r="AC29" i="1"/>
  <c r="AD29" i="1"/>
  <c r="AE29" i="1"/>
  <c r="AF29" i="1"/>
  <c r="AG29" i="1"/>
  <c r="AH29" i="1"/>
  <c r="AI29" i="1"/>
  <c r="AK29" i="1"/>
  <c r="AL29" i="1"/>
  <c r="AM29" i="1"/>
  <c r="AN29" i="1"/>
  <c r="AO29" i="1"/>
  <c r="AP29" i="1"/>
  <c r="AQ29" i="1"/>
  <c r="AR29" i="1"/>
  <c r="AS29" i="1"/>
  <c r="AU29" i="1"/>
  <c r="AV29" i="1"/>
  <c r="H29" i="1"/>
  <c r="I29" i="1"/>
  <c r="K29" i="1"/>
  <c r="L29" i="1"/>
  <c r="M29" i="1"/>
  <c r="N29" i="1"/>
  <c r="O29" i="1"/>
  <c r="P29" i="1"/>
  <c r="Q29" i="1"/>
  <c r="R29" i="1"/>
  <c r="S29" i="1"/>
  <c r="U29" i="1"/>
  <c r="V29" i="1"/>
  <c r="X29" i="1"/>
  <c r="G29" i="1"/>
  <c r="BB23" i="1" l="1"/>
  <c r="AW23" i="1"/>
  <c r="AT23" i="1"/>
  <c r="AO23" i="1"/>
  <c r="AJ23" i="1"/>
  <c r="AG23" i="1"/>
  <c r="AB23" i="1"/>
  <c r="W23" i="1"/>
  <c r="O23" i="1"/>
  <c r="J23" i="1"/>
  <c r="G23" i="1"/>
  <c r="BB22" i="1"/>
  <c r="AW22" i="1"/>
  <c r="AT22" i="1"/>
  <c r="AO22" i="1"/>
  <c r="AJ22" i="1"/>
  <c r="AG22" i="1"/>
  <c r="AB22" i="1"/>
  <c r="W22" i="1"/>
  <c r="O22" i="1"/>
  <c r="J22" i="1"/>
  <c r="G22" i="1"/>
  <c r="BB21" i="1"/>
  <c r="AW21" i="1"/>
  <c r="AT21" i="1"/>
  <c r="AO21" i="1"/>
  <c r="AJ21" i="1"/>
  <c r="AG21" i="1"/>
  <c r="AB21" i="1"/>
  <c r="W21" i="1"/>
  <c r="O21" i="1"/>
  <c r="J21" i="1"/>
  <c r="G21" i="1"/>
  <c r="BB20" i="1"/>
  <c r="AW20" i="1"/>
  <c r="AT20" i="1"/>
  <c r="AO20" i="1"/>
  <c r="AJ20" i="1"/>
  <c r="AG20" i="1"/>
  <c r="AB20" i="1"/>
  <c r="W20" i="1"/>
  <c r="O20" i="1"/>
  <c r="J20" i="1"/>
  <c r="G20" i="1"/>
  <c r="BB19" i="1"/>
  <c r="AW19" i="1"/>
  <c r="AT19" i="1"/>
  <c r="AO19" i="1"/>
  <c r="AJ19" i="1"/>
  <c r="AG19" i="1"/>
  <c r="AB19" i="1"/>
  <c r="W19" i="1"/>
  <c r="O19" i="1"/>
  <c r="J19" i="1"/>
  <c r="G19" i="1"/>
  <c r="AW13" i="1" l="1"/>
  <c r="AW29" i="1" s="1"/>
  <c r="AW14" i="1"/>
  <c r="AT13" i="1"/>
  <c r="AT14" i="1"/>
  <c r="AJ14" i="1"/>
  <c r="AJ13" i="1"/>
  <c r="AJ29" i="1" s="1"/>
  <c r="W13" i="1"/>
  <c r="W14" i="1"/>
  <c r="T13" i="1"/>
  <c r="T14" i="1"/>
  <c r="J13" i="1"/>
  <c r="J14" i="1"/>
  <c r="J29" i="1" l="1"/>
  <c r="W29" i="1"/>
  <c r="AT29" i="1"/>
  <c r="T29" i="1"/>
  <c r="BB28" i="1"/>
  <c r="AW28" i="1"/>
  <c r="AT28" i="1"/>
  <c r="AO28" i="1"/>
  <c r="AJ28" i="1"/>
  <c r="AG28" i="1"/>
  <c r="AB28" i="1"/>
  <c r="W28" i="1"/>
  <c r="T28" i="1"/>
  <c r="O28" i="1"/>
  <c r="J28" i="1"/>
  <c r="G28" i="1"/>
  <c r="G26" i="1" l="1"/>
  <c r="J26" i="1"/>
  <c r="O26" i="1"/>
  <c r="T26" i="1"/>
  <c r="W26" i="1"/>
  <c r="AB26" i="1"/>
  <c r="AG26" i="1"/>
  <c r="AJ26" i="1"/>
  <c r="AO26" i="1"/>
  <c r="AT26" i="1"/>
  <c r="AW26" i="1"/>
  <c r="BB26" i="1"/>
</calcChain>
</file>

<file path=xl/comments1.xml><?xml version="1.0" encoding="utf-8"?>
<comments xmlns="http://schemas.openxmlformats.org/spreadsheetml/2006/main">
  <authors>
    <author>Белова Ирина Юрьевна</author>
  </authors>
  <commentList>
    <comment ref="B39" authorId="0">
      <text>
        <r>
          <rPr>
            <b/>
            <sz val="12"/>
            <color indexed="81"/>
            <rFont val="Tahoma"/>
            <family val="2"/>
            <charset val="204"/>
          </rPr>
          <t>Белова Ирина Юрьевна:</t>
        </r>
        <r>
          <rPr>
            <sz val="12"/>
            <color indexed="81"/>
            <rFont val="Tahoma"/>
            <family val="2"/>
            <charset val="204"/>
          </rPr>
          <t xml:space="preserve">
из формы 3 исключить и включить в форму 4
</t>
        </r>
      </text>
    </comment>
  </commentList>
</comments>
</file>

<file path=xl/sharedStrings.xml><?xml version="1.0" encoding="utf-8"?>
<sst xmlns="http://schemas.openxmlformats.org/spreadsheetml/2006/main" count="177" uniqueCount="111">
  <si>
    <t>тыс. рублей</t>
  </si>
  <si>
    <t>форма № 4</t>
  </si>
  <si>
    <t>№ п/п</t>
  </si>
  <si>
    <t>Наименование государственной программы (подпрограммы, основного мероприятия, регионаотного проекта, мероприятия)</t>
  </si>
  <si>
    <t>Наименование работ (услуг)  выполнякмых в рамаках заключенных государственных (муниципальных) контрактов (договоров)</t>
  </si>
  <si>
    <t>№ и дата государственного контракта (договора)</t>
  </si>
  <si>
    <t>Период исполнения государственного (муниципального) контракта (договора)</t>
  </si>
  <si>
    <t>Подрядчик (поставщик)</t>
  </si>
  <si>
    <t>Сумма заключеного ГК (договора)</t>
  </si>
  <si>
    <t>Профинасировано</t>
  </si>
  <si>
    <t>Кассовый расход</t>
  </si>
  <si>
    <t>Наименование отвественного исполнителя государственной программы</t>
  </si>
  <si>
    <t>по годам</t>
  </si>
  <si>
    <t>Всего</t>
  </si>
  <si>
    <t>ФБ</t>
  </si>
  <si>
    <t>ОБ</t>
  </si>
  <si>
    <t>МБ</t>
  </si>
  <si>
    <t>ВН</t>
  </si>
  <si>
    <t>1.1.</t>
  </si>
  <si>
    <t>ИТОГО</t>
  </si>
  <si>
    <r>
      <rPr>
        <sz val="9"/>
        <rFont val="Times New Roman"/>
        <family val="1"/>
        <charset val="204"/>
      </rPr>
      <t>Выполнено
(принято работ)</t>
    </r>
  </si>
  <si>
    <t>Развитие культуры, спорта и туризма Чукотского автономного округа</t>
  </si>
  <si>
    <t>1.2.1.</t>
  </si>
  <si>
    <t>1.</t>
  </si>
  <si>
    <t>1.2.</t>
  </si>
  <si>
    <t>1.1.1.</t>
  </si>
  <si>
    <t>1.1.1.1.</t>
  </si>
  <si>
    <t>1.2.1.1.</t>
  </si>
  <si>
    <t>1.1.1.2.</t>
  </si>
  <si>
    <t>Обеспечение государственных гарантий и развитие современной инфраструктуры культуры, спорта и туризма</t>
  </si>
  <si>
    <t>Модернизация, благоустройство и материальное обеспечение отраслей культуры, спорта, туризма и кинематографии</t>
  </si>
  <si>
    <t>Модернизация и благоустройство территории горнолыжного комплекса "Гора Михаила"</t>
  </si>
  <si>
    <t>Проектно-изыскательские, ремонтные работы, строительство и реконструкция объектов культуры, спорта и образования</t>
  </si>
  <si>
    <t>ГКУ "УКС ЧАО"</t>
  </si>
  <si>
    <t>Региональный проект "Спорт - норма жизни" федерального проекта "Спорт - норма жизни"</t>
  </si>
  <si>
    <t>АО "ЧТК"</t>
  </si>
  <si>
    <t>Региональный проект "Культурная среда" федерального проекта "Культурная среда"</t>
  </si>
  <si>
    <t>Строительство объекта "Дом культуры в с. Канчалан"</t>
  </si>
  <si>
    <t>1.3.</t>
  </si>
  <si>
    <t>1.3.1.</t>
  </si>
  <si>
    <t>1.3.1.1.</t>
  </si>
  <si>
    <t>Субсидия на выполнение ремонтных работ в муниципальных учреждениях культура и спорта</t>
  </si>
  <si>
    <t>Департамент культуры, спорта и туризма Чукотского автономного округа</t>
  </si>
  <si>
    <t>28.06.2021-02.03.2022</t>
  </si>
  <si>
    <t>ООО "АРТИКАКЛИМАТ"</t>
  </si>
  <si>
    <t>Капитальный ремонт крыши и заполнения оконных проемов нежилого здания Музея Берингийского наследия</t>
  </si>
  <si>
    <t>Муниципальный контракт № 0188300002121000032-01 28.06.2021</t>
  </si>
  <si>
    <t>4.2.2.</t>
  </si>
  <si>
    <t>4.2.2.1.</t>
  </si>
  <si>
    <t>Строительство объекта "Многофункциональная спортивная площадка с искусственным покрытием в г. Билибино"</t>
  </si>
  <si>
    <t>Строительно-монтажные работы</t>
  </si>
  <si>
    <t>№ 9/СМР-20
от 03.08.2020</t>
  </si>
  <si>
    <t>2020-2021</t>
  </si>
  <si>
    <t xml:space="preserve">Осуществление строительного контроля </t>
  </si>
  <si>
    <t>№ 10/СК-20
от 02.09.2020</t>
  </si>
  <si>
    <t>ИП Фатеев Ю.М.</t>
  </si>
  <si>
    <t>4.2.2.2.</t>
  </si>
  <si>
    <t>Строительство объекта "Спортивный зал в с. Лаврентия"</t>
  </si>
  <si>
    <t>строительство</t>
  </si>
  <si>
    <t>22/ПИР/СМР-21 12.10.2021</t>
  </si>
  <si>
    <t>2022-2023</t>
  </si>
  <si>
    <t>НАО  «Чукотская торговая компания»</t>
  </si>
  <si>
    <t>добавить мероприятия</t>
  </si>
  <si>
    <t>Проектно-изыскательские работы, строительно-монтажные работы</t>
  </si>
  <si>
    <t>Государственный контракт                № 9/ПИР/СМР-22 от 05.07.2022г.</t>
  </si>
  <si>
    <t xml:space="preserve">05.07.2022- 31.12.2023 </t>
  </si>
  <si>
    <t>ООО "ТехноСтройДВ"</t>
  </si>
  <si>
    <t>оказание услуг по прокладке кабеля</t>
  </si>
  <si>
    <t>Контракт  № 1/ДР/ГМ  от 19.12.2022</t>
  </si>
  <si>
    <t>19.12.2022-25.03.2023</t>
  </si>
  <si>
    <t>ИП Ивасенко А.А.</t>
  </si>
  <si>
    <t>оказание услуг по установке наружнего освещения</t>
  </si>
  <si>
    <t>Контракт № 3/ДР/ГМ  от 19.12.2022</t>
  </si>
  <si>
    <t>Поддержка туризма</t>
  </si>
  <si>
    <t>Субсидии юридическим лицам на финансовое обеспечение затрат, связанных с созданием туристической инфраструктуры на территории Чукотского автономного округа</t>
  </si>
  <si>
    <t>Создание и развитие туристической инфраструктуры</t>
  </si>
  <si>
    <t>Развитие социальной инфраструктуры</t>
  </si>
  <si>
    <t>1.4.2.</t>
  </si>
  <si>
    <t>1.4.2.1.</t>
  </si>
  <si>
    <t>услуги аренды судна типа СПП, СПА для перевозки генеральных грузов, 20/40-футовых контейнеров</t>
  </si>
  <si>
    <t xml:space="preserve">поставка модульного здания </t>
  </si>
  <si>
    <t>услуги по монтажу модульных деревянных зданий</t>
  </si>
  <si>
    <t>услуги по поставке товара</t>
  </si>
  <si>
    <t xml:space="preserve">монтаж оборудования спутниковой связи </t>
  </si>
  <si>
    <t>01.07.2021-30.11.2023</t>
  </si>
  <si>
    <t>АО "АнадырьМорПорт"</t>
  </si>
  <si>
    <t>09.08.2022-до полных исполнения обязательств</t>
  </si>
  <si>
    <t>ООО "Новодом"</t>
  </si>
  <si>
    <t>01.12.2022-30.10.2023</t>
  </si>
  <si>
    <t>ИП Герасименко Андрей Александрович</t>
  </si>
  <si>
    <t>15.12.2022-30.05.2023</t>
  </si>
  <si>
    <t>ИП Брагин Дмитрий Алексеевич</t>
  </si>
  <si>
    <t>03.07.2022-до полного исполнения обязательства</t>
  </si>
  <si>
    <t>ИП Торсуков Алексей Олегович</t>
  </si>
  <si>
    <t>Договор                   № 09-08-22                   от 09.08.2022</t>
  </si>
  <si>
    <t>Договор                      № 14-ТЧ/2022/2023             от 01.07.2022</t>
  </si>
  <si>
    <t>Договор №18            от 01.12.022</t>
  </si>
  <si>
    <t>Договор №2                    от 15.12.2022</t>
  </si>
  <si>
    <t>Договор №7А-22                       от 03.07.2022</t>
  </si>
  <si>
    <r>
      <rPr>
        <b/>
        <sz val="8"/>
        <rFont val="Times New Roman"/>
        <family val="1"/>
      </rPr>
      <t xml:space="preserve">Информация о ходе реализации  государственных контрактов (договоров)  заключенных в рамках государственной программы (подпрограммы, основного мероприятия, регионального проекта, мероприятия)  для обеспечения государственных нужд на срок, не превышающий  срок действия утвержденных лимитов бюджетных обязательств (до двух лет с момента заключения) за январь-март </t>
    </r>
    <r>
      <rPr>
        <u/>
        <sz val="8"/>
        <rFont val="Times New Roman"/>
        <family val="1"/>
      </rPr>
      <t> </t>
    </r>
    <r>
      <rPr>
        <b/>
        <sz val="8"/>
        <rFont val="Times New Roman"/>
        <family val="1"/>
      </rPr>
      <t>2023</t>
    </r>
    <r>
      <rPr>
        <u/>
        <sz val="8"/>
        <rFont val="Times New Roman"/>
        <family val="1"/>
      </rPr>
      <t>  </t>
    </r>
    <r>
      <rPr>
        <b/>
        <sz val="8"/>
        <rFont val="Times New Roman"/>
        <family val="1"/>
      </rPr>
      <t>года</t>
    </r>
  </si>
  <si>
    <t>1.2.1.2.</t>
  </si>
  <si>
    <t>1.2.1.3.</t>
  </si>
  <si>
    <t>1.2.1.4.</t>
  </si>
  <si>
    <t>1.2.1.5.</t>
  </si>
  <si>
    <t>1.1.2.</t>
  </si>
  <si>
    <t>1.1.2.1.</t>
  </si>
  <si>
    <t>Субсидии на государственную поддержку отрасли культуры</t>
  </si>
  <si>
    <t xml:space="preserve">капитальный ремонт </t>
  </si>
  <si>
    <t>муниципальный контракт № 2-КР от 11.05.2022</t>
  </si>
  <si>
    <t>11.05.2022 - 20.08.2023</t>
  </si>
  <si>
    <t>ООО "Глобус"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</si>
</sst>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"/>
  </numFmts>
  <fonts count="16" x14ac:knownFonts="1">
    <font>
      <sz val="10"/>
      <color rgb="FF000000"/>
      <name val="Times New Roman"/>
      <charset val="204"/>
    </font>
    <font>
      <b/>
      <sz val="8"/>
      <name val="Times New Roman"/>
      <family val="1"/>
    </font>
    <font>
      <u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2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10"/>
      <color rgb="FF00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 shrinkToFit="1"/>
    </xf>
    <xf numFmtId="164" fontId="5" fillId="0" borderId="1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" fontId="9" fillId="0" borderId="9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left" vertical="top"/>
    </xf>
    <xf numFmtId="0" fontId="4" fillId="0" borderId="9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/>
    </xf>
    <xf numFmtId="0" fontId="13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left" vertical="center" wrapText="1"/>
    </xf>
    <xf numFmtId="49" fontId="15" fillId="0" borderId="9" xfId="0" applyNumberFormat="1" applyFont="1" applyFill="1" applyBorder="1" applyAlignment="1">
      <alignment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justify" vertical="center" wrapText="1"/>
    </xf>
    <xf numFmtId="0" fontId="13" fillId="0" borderId="16" xfId="0" applyFont="1" applyFill="1" applyBorder="1" applyAlignment="1">
      <alignment horizontal="justify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right" vertical="top"/>
    </xf>
    <xf numFmtId="1" fontId="5" fillId="0" borderId="5" xfId="0" applyNumberFormat="1" applyFont="1" applyFill="1" applyBorder="1" applyAlignment="1">
      <alignment horizontal="center" vertical="center" wrapText="1" shrinkToFit="1"/>
    </xf>
    <xf numFmtId="1" fontId="5" fillId="0" borderId="6" xfId="0" applyNumberFormat="1" applyFont="1" applyFill="1" applyBorder="1" applyAlignment="1">
      <alignment horizontal="center" vertical="center" wrapText="1" shrinkToFit="1"/>
    </xf>
    <xf numFmtId="1" fontId="5" fillId="0" borderId="7" xfId="0" applyNumberFormat="1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164" fontId="4" fillId="0" borderId="9" xfId="0" applyNumberFormat="1" applyFont="1" applyFill="1" applyBorder="1" applyAlignment="1">
      <alignment horizontal="center" vertical="center" wrapText="1" shrinkToFit="1"/>
    </xf>
    <xf numFmtId="4" fontId="7" fillId="0" borderId="28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BG41"/>
  <sheetViews>
    <sheetView tabSelected="1" zoomScale="80" zoomScaleNormal="80" workbookViewId="0">
      <pane xSplit="2" ySplit="12" topLeftCell="C22" activePane="bottomRight" state="frozen"/>
      <selection pane="topRight" activeCell="C1" sqref="C1"/>
      <selection pane="bottomLeft" activeCell="A13" sqref="A13"/>
      <selection pane="bottomRight" activeCell="C22" sqref="C22"/>
    </sheetView>
  </sheetViews>
  <sheetFormatPr defaultRowHeight="12.75" x14ac:dyDescent="0.2"/>
  <cols>
    <col min="1" max="1" width="11" customWidth="1"/>
    <col min="2" max="2" width="21" customWidth="1"/>
    <col min="3" max="3" width="26.33203125" customWidth="1"/>
    <col min="4" max="4" width="16.83203125" customWidth="1"/>
    <col min="5" max="5" width="17" customWidth="1"/>
    <col min="6" max="6" width="15.6640625" customWidth="1"/>
    <col min="7" max="10" width="14.33203125" customWidth="1"/>
    <col min="11" max="11" width="10.6640625" bestFit="1" customWidth="1"/>
    <col min="12" max="12" width="13" bestFit="1" customWidth="1"/>
    <col min="15" max="15" width="15" customWidth="1"/>
    <col min="16" max="16" width="10.6640625" bestFit="1" customWidth="1"/>
    <col min="17" max="17" width="14.1640625" customWidth="1"/>
    <col min="20" max="20" width="13" bestFit="1" customWidth="1"/>
    <col min="21" max="23" width="13" customWidth="1"/>
    <col min="24" max="24" width="12.6640625" customWidth="1"/>
    <col min="25" max="25" width="13" bestFit="1" customWidth="1"/>
    <col min="28" max="28" width="11.6640625" customWidth="1"/>
    <col min="30" max="30" width="13" customWidth="1"/>
    <col min="33" max="36" width="13.6640625" customWidth="1"/>
    <col min="38" max="38" width="13" bestFit="1" customWidth="1"/>
    <col min="46" max="49" width="13.5" customWidth="1"/>
    <col min="50" max="50" width="14.5" customWidth="1"/>
    <col min="51" max="51" width="13" bestFit="1" customWidth="1"/>
    <col min="59" max="59" width="22.83203125" customWidth="1"/>
  </cols>
  <sheetData>
    <row r="1" spans="1:59" x14ac:dyDescent="0.2">
      <c r="A1" s="67" t="s">
        <v>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</row>
    <row r="2" spans="1:59" ht="15" customHeight="1" x14ac:dyDescent="0.2">
      <c r="A2" s="68" t="s">
        <v>99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</row>
    <row r="4" spans="1:59" x14ac:dyDescent="0.2">
      <c r="A4" s="69" t="s">
        <v>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</row>
    <row r="5" spans="1:59" x14ac:dyDescent="0.2">
      <c r="A5" s="44" t="s">
        <v>2</v>
      </c>
      <c r="B5" s="44" t="s">
        <v>3</v>
      </c>
      <c r="C5" s="44" t="s">
        <v>4</v>
      </c>
      <c r="D5" s="44" t="s">
        <v>5</v>
      </c>
      <c r="E5" s="44" t="s">
        <v>6</v>
      </c>
      <c r="F5" s="44" t="s">
        <v>7</v>
      </c>
      <c r="G5" s="41" t="s">
        <v>8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3"/>
      <c r="T5" s="41" t="s">
        <v>9</v>
      </c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3"/>
      <c r="AG5" s="47" t="s">
        <v>20</v>
      </c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9"/>
      <c r="AT5" s="41" t="s">
        <v>10</v>
      </c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3"/>
      <c r="BG5" s="44" t="s">
        <v>11</v>
      </c>
    </row>
    <row r="6" spans="1:59" x14ac:dyDescent="0.2">
      <c r="A6" s="45"/>
      <c r="B6" s="45"/>
      <c r="C6" s="45"/>
      <c r="D6" s="45"/>
      <c r="E6" s="45"/>
      <c r="F6" s="45"/>
      <c r="G6" s="41" t="s">
        <v>12</v>
      </c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3"/>
      <c r="T6" s="41" t="s">
        <v>12</v>
      </c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3"/>
      <c r="AG6" s="41" t="s">
        <v>12</v>
      </c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3"/>
      <c r="AT6" s="41" t="s">
        <v>12</v>
      </c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3"/>
      <c r="BG6" s="45"/>
    </row>
    <row r="7" spans="1:59" x14ac:dyDescent="0.2">
      <c r="A7" s="45"/>
      <c r="B7" s="45"/>
      <c r="C7" s="45"/>
      <c r="D7" s="45"/>
      <c r="E7" s="45"/>
      <c r="F7" s="45"/>
      <c r="G7" s="44" t="s">
        <v>13</v>
      </c>
      <c r="H7" s="50">
        <v>2021</v>
      </c>
      <c r="I7" s="51"/>
      <c r="J7" s="44" t="s">
        <v>13</v>
      </c>
      <c r="K7" s="70">
        <v>2022</v>
      </c>
      <c r="L7" s="71"/>
      <c r="M7" s="71"/>
      <c r="N7" s="72"/>
      <c r="O7" s="44" t="s">
        <v>13</v>
      </c>
      <c r="P7" s="70">
        <v>2023</v>
      </c>
      <c r="Q7" s="71"/>
      <c r="R7" s="71"/>
      <c r="S7" s="72"/>
      <c r="T7" s="44" t="s">
        <v>13</v>
      </c>
      <c r="U7" s="50">
        <v>2021</v>
      </c>
      <c r="V7" s="51"/>
      <c r="W7" s="44" t="s">
        <v>13</v>
      </c>
      <c r="X7" s="70">
        <v>2022</v>
      </c>
      <c r="Y7" s="71"/>
      <c r="Z7" s="71"/>
      <c r="AA7" s="72"/>
      <c r="AB7" s="44" t="s">
        <v>13</v>
      </c>
      <c r="AC7" s="70">
        <v>2023</v>
      </c>
      <c r="AD7" s="71"/>
      <c r="AE7" s="71"/>
      <c r="AF7" s="72"/>
      <c r="AG7" s="44" t="s">
        <v>13</v>
      </c>
      <c r="AH7" s="50">
        <v>2021</v>
      </c>
      <c r="AI7" s="51"/>
      <c r="AJ7" s="44" t="s">
        <v>13</v>
      </c>
      <c r="AK7" s="70">
        <v>2022</v>
      </c>
      <c r="AL7" s="71"/>
      <c r="AM7" s="71"/>
      <c r="AN7" s="72"/>
      <c r="AO7" s="44" t="s">
        <v>13</v>
      </c>
      <c r="AP7" s="70">
        <v>2023</v>
      </c>
      <c r="AQ7" s="71"/>
      <c r="AR7" s="71"/>
      <c r="AS7" s="72"/>
      <c r="AT7" s="44" t="s">
        <v>13</v>
      </c>
      <c r="AU7" s="50">
        <v>2021</v>
      </c>
      <c r="AV7" s="51"/>
      <c r="AW7" s="44" t="s">
        <v>13</v>
      </c>
      <c r="AX7" s="70">
        <v>2022</v>
      </c>
      <c r="AY7" s="71"/>
      <c r="AZ7" s="71"/>
      <c r="BA7" s="72"/>
      <c r="BB7" s="44" t="s">
        <v>13</v>
      </c>
      <c r="BC7" s="70">
        <v>2023</v>
      </c>
      <c r="BD7" s="71"/>
      <c r="BE7" s="71"/>
      <c r="BF7" s="72"/>
      <c r="BG7" s="45"/>
    </row>
    <row r="8" spans="1:59" ht="75" customHeight="1" x14ac:dyDescent="0.2">
      <c r="A8" s="46"/>
      <c r="B8" s="46"/>
      <c r="C8" s="46"/>
      <c r="D8" s="46"/>
      <c r="E8" s="46"/>
      <c r="F8" s="46"/>
      <c r="G8" s="46"/>
      <c r="H8" s="1" t="s">
        <v>14</v>
      </c>
      <c r="I8" s="1" t="s">
        <v>15</v>
      </c>
      <c r="J8" s="46"/>
      <c r="K8" s="1" t="s">
        <v>14</v>
      </c>
      <c r="L8" s="1" t="s">
        <v>15</v>
      </c>
      <c r="M8" s="1" t="s">
        <v>16</v>
      </c>
      <c r="N8" s="1" t="s">
        <v>17</v>
      </c>
      <c r="O8" s="46"/>
      <c r="P8" s="1" t="s">
        <v>14</v>
      </c>
      <c r="Q8" s="1" t="s">
        <v>15</v>
      </c>
      <c r="R8" s="1" t="s">
        <v>16</v>
      </c>
      <c r="S8" s="1" t="s">
        <v>17</v>
      </c>
      <c r="T8" s="46"/>
      <c r="U8" s="1" t="s">
        <v>14</v>
      </c>
      <c r="V8" s="1" t="s">
        <v>15</v>
      </c>
      <c r="W8" s="46"/>
      <c r="X8" s="1" t="s">
        <v>14</v>
      </c>
      <c r="Y8" s="1" t="s">
        <v>15</v>
      </c>
      <c r="Z8" s="1" t="s">
        <v>16</v>
      </c>
      <c r="AA8" s="1" t="s">
        <v>17</v>
      </c>
      <c r="AB8" s="46"/>
      <c r="AC8" s="1" t="s">
        <v>14</v>
      </c>
      <c r="AD8" s="1" t="s">
        <v>15</v>
      </c>
      <c r="AE8" s="1" t="s">
        <v>16</v>
      </c>
      <c r="AF8" s="1" t="s">
        <v>17</v>
      </c>
      <c r="AG8" s="46"/>
      <c r="AH8" s="1" t="s">
        <v>14</v>
      </c>
      <c r="AI8" s="1" t="s">
        <v>15</v>
      </c>
      <c r="AJ8" s="46"/>
      <c r="AK8" s="1" t="s">
        <v>14</v>
      </c>
      <c r="AL8" s="1" t="s">
        <v>15</v>
      </c>
      <c r="AM8" s="1" t="s">
        <v>16</v>
      </c>
      <c r="AN8" s="1" t="s">
        <v>17</v>
      </c>
      <c r="AO8" s="46"/>
      <c r="AP8" s="1" t="s">
        <v>14</v>
      </c>
      <c r="AQ8" s="1" t="s">
        <v>15</v>
      </c>
      <c r="AR8" s="1" t="s">
        <v>16</v>
      </c>
      <c r="AS8" s="1" t="s">
        <v>17</v>
      </c>
      <c r="AT8" s="46"/>
      <c r="AU8" s="1" t="s">
        <v>14</v>
      </c>
      <c r="AV8" s="1" t="s">
        <v>15</v>
      </c>
      <c r="AW8" s="46"/>
      <c r="AX8" s="1" t="s">
        <v>14</v>
      </c>
      <c r="AY8" s="1" t="s">
        <v>15</v>
      </c>
      <c r="AZ8" s="1" t="s">
        <v>16</v>
      </c>
      <c r="BA8" s="1" t="s">
        <v>17</v>
      </c>
      <c r="BB8" s="46"/>
      <c r="BC8" s="1" t="s">
        <v>14</v>
      </c>
      <c r="BD8" s="1" t="s">
        <v>15</v>
      </c>
      <c r="BE8" s="1" t="s">
        <v>16</v>
      </c>
      <c r="BF8" s="1" t="s">
        <v>17</v>
      </c>
      <c r="BG8" s="46"/>
    </row>
    <row r="9" spans="1:59" x14ac:dyDescent="0.2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  <c r="O9" s="2">
        <v>15</v>
      </c>
      <c r="P9" s="2">
        <v>16</v>
      </c>
      <c r="Q9" s="2">
        <v>17</v>
      </c>
      <c r="R9" s="2">
        <v>18</v>
      </c>
      <c r="S9" s="2">
        <v>19</v>
      </c>
      <c r="T9" s="2">
        <v>20</v>
      </c>
      <c r="U9" s="2">
        <v>21</v>
      </c>
      <c r="V9" s="2">
        <v>22</v>
      </c>
      <c r="W9" s="2">
        <v>23</v>
      </c>
      <c r="X9" s="2">
        <v>24</v>
      </c>
      <c r="Y9" s="2">
        <v>25</v>
      </c>
      <c r="Z9" s="2">
        <v>26</v>
      </c>
      <c r="AA9" s="2">
        <v>27</v>
      </c>
      <c r="AB9" s="2">
        <v>28</v>
      </c>
      <c r="AC9" s="2">
        <v>29</v>
      </c>
      <c r="AD9" s="2">
        <v>30</v>
      </c>
      <c r="AE9" s="2">
        <v>28</v>
      </c>
      <c r="AF9" s="2">
        <v>29</v>
      </c>
      <c r="AG9" s="2">
        <v>30</v>
      </c>
      <c r="AH9" s="2">
        <v>31</v>
      </c>
      <c r="AI9" s="2">
        <v>32</v>
      </c>
      <c r="AJ9" s="2">
        <v>33</v>
      </c>
      <c r="AK9" s="2">
        <v>34</v>
      </c>
      <c r="AL9" s="2">
        <v>35</v>
      </c>
      <c r="AM9" s="2">
        <v>36</v>
      </c>
      <c r="AN9" s="2">
        <v>37</v>
      </c>
      <c r="AO9" s="2">
        <v>38</v>
      </c>
      <c r="AP9" s="2">
        <v>39</v>
      </c>
      <c r="AQ9" s="2">
        <v>40</v>
      </c>
      <c r="AR9" s="2">
        <v>38</v>
      </c>
      <c r="AS9" s="2">
        <v>39</v>
      </c>
      <c r="AT9" s="2">
        <v>40</v>
      </c>
      <c r="AU9" s="2">
        <v>41</v>
      </c>
      <c r="AV9" s="2">
        <v>42</v>
      </c>
      <c r="AW9" s="2">
        <v>43</v>
      </c>
      <c r="AX9" s="2">
        <v>44</v>
      </c>
      <c r="AY9" s="2">
        <v>45</v>
      </c>
      <c r="AZ9" s="2">
        <v>46</v>
      </c>
      <c r="BA9" s="2">
        <v>44</v>
      </c>
      <c r="BB9" s="2">
        <v>45</v>
      </c>
      <c r="BC9" s="2">
        <v>46</v>
      </c>
      <c r="BD9" s="2">
        <v>47</v>
      </c>
      <c r="BE9" s="2">
        <v>48</v>
      </c>
      <c r="BF9" s="2">
        <v>49</v>
      </c>
      <c r="BG9" s="2">
        <v>50</v>
      </c>
    </row>
    <row r="10" spans="1:59" x14ac:dyDescent="0.2">
      <c r="A10" s="3" t="s">
        <v>23</v>
      </c>
      <c r="B10" s="61" t="s">
        <v>21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3"/>
      <c r="BG10" s="5"/>
    </row>
    <row r="11" spans="1:59" s="16" customFormat="1" x14ac:dyDescent="0.2">
      <c r="A11" s="15" t="s">
        <v>18</v>
      </c>
      <c r="B11" s="76" t="s">
        <v>29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8"/>
    </row>
    <row r="12" spans="1:59" s="16" customFormat="1" x14ac:dyDescent="0.2">
      <c r="A12" s="15" t="s">
        <v>25</v>
      </c>
      <c r="B12" s="76" t="s">
        <v>30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8"/>
    </row>
    <row r="13" spans="1:59" s="16" customFormat="1" ht="72" x14ac:dyDescent="0.2">
      <c r="A13" s="38" t="s">
        <v>26</v>
      </c>
      <c r="B13" s="35" t="s">
        <v>31</v>
      </c>
      <c r="C13" s="36" t="s">
        <v>67</v>
      </c>
      <c r="D13" s="36" t="s">
        <v>68</v>
      </c>
      <c r="E13" s="36" t="s">
        <v>69</v>
      </c>
      <c r="F13" s="36" t="s">
        <v>70</v>
      </c>
      <c r="G13" s="37">
        <v>0</v>
      </c>
      <c r="H13" s="37">
        <v>0</v>
      </c>
      <c r="I13" s="37">
        <v>0</v>
      </c>
      <c r="J13" s="37">
        <f t="shared" ref="J13:J14" si="0">K13+L13+M13+N13</f>
        <v>1935</v>
      </c>
      <c r="K13" s="37">
        <v>0</v>
      </c>
      <c r="L13" s="37">
        <v>1935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f t="shared" ref="T13:T14" si="1">U13+V13</f>
        <v>0</v>
      </c>
      <c r="U13" s="37">
        <v>0</v>
      </c>
      <c r="V13" s="37">
        <v>0</v>
      </c>
      <c r="W13" s="37">
        <f t="shared" ref="W13:W14" si="2">X13+Y13+Z13+AA13</f>
        <v>1935</v>
      </c>
      <c r="X13" s="37">
        <v>0</v>
      </c>
      <c r="Y13" s="37">
        <v>1935</v>
      </c>
      <c r="Z13" s="37">
        <v>0</v>
      </c>
      <c r="AA13" s="37">
        <v>0</v>
      </c>
      <c r="AB13" s="37">
        <v>0</v>
      </c>
      <c r="AC13" s="37">
        <v>0</v>
      </c>
      <c r="AD13" s="37">
        <v>0</v>
      </c>
      <c r="AE13" s="37">
        <v>0</v>
      </c>
      <c r="AF13" s="37">
        <v>0</v>
      </c>
      <c r="AG13" s="37">
        <v>0</v>
      </c>
      <c r="AH13" s="37">
        <v>0</v>
      </c>
      <c r="AI13" s="37">
        <v>0</v>
      </c>
      <c r="AJ13" s="37">
        <f t="shared" ref="AJ13:AJ14" si="3">AK13+AL13+AM13+AN13</f>
        <v>0</v>
      </c>
      <c r="AK13" s="37">
        <v>0</v>
      </c>
      <c r="AL13" s="37">
        <v>0</v>
      </c>
      <c r="AM13" s="37">
        <v>0</v>
      </c>
      <c r="AN13" s="37">
        <v>0</v>
      </c>
      <c r="AO13" s="37">
        <v>0</v>
      </c>
      <c r="AP13" s="37">
        <v>0</v>
      </c>
      <c r="AQ13" s="37">
        <v>0</v>
      </c>
      <c r="AR13" s="37">
        <v>0</v>
      </c>
      <c r="AS13" s="37">
        <v>0</v>
      </c>
      <c r="AT13" s="37">
        <f t="shared" ref="AT13:AT14" si="4">AU13+AV13</f>
        <v>0</v>
      </c>
      <c r="AU13" s="37">
        <v>0</v>
      </c>
      <c r="AV13" s="37">
        <v>0</v>
      </c>
      <c r="AW13" s="37">
        <f t="shared" ref="AW13:AW14" si="5">AX13+AY13+AZ13+BA13</f>
        <v>1935</v>
      </c>
      <c r="AX13" s="37">
        <v>0</v>
      </c>
      <c r="AY13" s="37">
        <v>1935</v>
      </c>
      <c r="AZ13" s="37">
        <v>0</v>
      </c>
      <c r="BA13" s="37">
        <v>0</v>
      </c>
      <c r="BB13" s="37">
        <v>0</v>
      </c>
      <c r="BC13" s="37">
        <v>0</v>
      </c>
      <c r="BD13" s="37">
        <v>0</v>
      </c>
      <c r="BE13" s="37">
        <v>0</v>
      </c>
      <c r="BF13" s="37">
        <v>0</v>
      </c>
      <c r="BG13" s="34" t="s">
        <v>42</v>
      </c>
    </row>
    <row r="14" spans="1:59" s="16" customFormat="1" ht="72" x14ac:dyDescent="0.2">
      <c r="A14" s="38" t="s">
        <v>28</v>
      </c>
      <c r="B14" s="35" t="s">
        <v>31</v>
      </c>
      <c r="C14" s="36" t="s">
        <v>71</v>
      </c>
      <c r="D14" s="36" t="s">
        <v>72</v>
      </c>
      <c r="E14" s="36" t="s">
        <v>69</v>
      </c>
      <c r="F14" s="36" t="s">
        <v>70</v>
      </c>
      <c r="G14" s="37">
        <v>0</v>
      </c>
      <c r="H14" s="37">
        <v>0</v>
      </c>
      <c r="I14" s="37">
        <v>0</v>
      </c>
      <c r="J14" s="37">
        <f t="shared" si="0"/>
        <v>798.2</v>
      </c>
      <c r="K14" s="37">
        <v>0</v>
      </c>
      <c r="L14" s="37">
        <v>798.2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f t="shared" si="1"/>
        <v>0</v>
      </c>
      <c r="U14" s="37">
        <v>0</v>
      </c>
      <c r="V14" s="37">
        <v>0</v>
      </c>
      <c r="W14" s="37">
        <f t="shared" si="2"/>
        <v>798.2</v>
      </c>
      <c r="X14" s="37">
        <v>0</v>
      </c>
      <c r="Y14" s="37">
        <v>798.2</v>
      </c>
      <c r="Z14" s="37">
        <v>0</v>
      </c>
      <c r="AA14" s="37">
        <v>0</v>
      </c>
      <c r="AB14" s="37">
        <v>0</v>
      </c>
      <c r="AC14" s="37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37">
        <v>0</v>
      </c>
      <c r="AJ14" s="37">
        <f t="shared" si="3"/>
        <v>0</v>
      </c>
      <c r="AK14" s="37">
        <v>0</v>
      </c>
      <c r="AL14" s="37">
        <v>0</v>
      </c>
      <c r="AM14" s="37">
        <v>0</v>
      </c>
      <c r="AN14" s="37">
        <v>0</v>
      </c>
      <c r="AO14" s="37">
        <v>0</v>
      </c>
      <c r="AP14" s="37">
        <v>0</v>
      </c>
      <c r="AQ14" s="37">
        <v>0</v>
      </c>
      <c r="AR14" s="37">
        <v>0</v>
      </c>
      <c r="AS14" s="37">
        <v>0</v>
      </c>
      <c r="AT14" s="37">
        <f t="shared" si="4"/>
        <v>0</v>
      </c>
      <c r="AU14" s="37">
        <v>0</v>
      </c>
      <c r="AV14" s="37">
        <v>0</v>
      </c>
      <c r="AW14" s="37">
        <f t="shared" si="5"/>
        <v>798.2</v>
      </c>
      <c r="AX14" s="37">
        <v>0</v>
      </c>
      <c r="AY14" s="37">
        <v>798.2</v>
      </c>
      <c r="AZ14" s="37">
        <v>0</v>
      </c>
      <c r="BA14" s="37">
        <v>0</v>
      </c>
      <c r="BB14" s="37">
        <v>0</v>
      </c>
      <c r="BC14" s="37">
        <v>0</v>
      </c>
      <c r="BD14" s="37">
        <v>0</v>
      </c>
      <c r="BE14" s="37">
        <v>0</v>
      </c>
      <c r="BF14" s="37">
        <v>0</v>
      </c>
      <c r="BG14" s="34" t="s">
        <v>42</v>
      </c>
    </row>
    <row r="15" spans="1:59" s="16" customFormat="1" ht="12.75" customHeight="1" x14ac:dyDescent="0.2">
      <c r="A15" s="15" t="s">
        <v>104</v>
      </c>
      <c r="B15" s="73" t="s">
        <v>36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5"/>
    </row>
    <row r="16" spans="1:59" s="16" customFormat="1" ht="123.75" customHeight="1" x14ac:dyDescent="0.2">
      <c r="A16" s="82" t="s">
        <v>105</v>
      </c>
      <c r="B16" s="35" t="s">
        <v>106</v>
      </c>
      <c r="C16" s="22" t="s">
        <v>107</v>
      </c>
      <c r="D16" s="22" t="s">
        <v>108</v>
      </c>
      <c r="E16" s="22" t="s">
        <v>109</v>
      </c>
      <c r="F16" s="22" t="s">
        <v>110</v>
      </c>
      <c r="G16" s="83">
        <f t="shared" ref="G16" si="6">H16+I16</f>
        <v>0</v>
      </c>
      <c r="H16" s="83">
        <v>0</v>
      </c>
      <c r="I16" s="83">
        <v>0</v>
      </c>
      <c r="J16" s="83">
        <f t="shared" ref="J16" si="7">K16+L16+M16+N16</f>
        <v>17858.3</v>
      </c>
      <c r="K16" s="83">
        <v>17483.599999999999</v>
      </c>
      <c r="L16" s="83">
        <v>356.8</v>
      </c>
      <c r="M16" s="83">
        <v>17.899999999999999</v>
      </c>
      <c r="N16" s="83">
        <v>0</v>
      </c>
      <c r="O16" s="83">
        <f t="shared" ref="O16" si="8">P16+Q16+R16+S16</f>
        <v>0</v>
      </c>
      <c r="P16" s="83">
        <v>0</v>
      </c>
      <c r="Q16" s="83">
        <v>0</v>
      </c>
      <c r="R16" s="83">
        <v>0</v>
      </c>
      <c r="S16" s="83">
        <v>0</v>
      </c>
      <c r="T16" s="83">
        <f t="shared" ref="T16" si="9">U16+V16</f>
        <v>0</v>
      </c>
      <c r="U16" s="83">
        <v>0</v>
      </c>
      <c r="V16" s="83">
        <v>0</v>
      </c>
      <c r="W16" s="83">
        <f t="shared" ref="W16" si="10">X16+Y16+Z16+AA16</f>
        <v>13580</v>
      </c>
      <c r="X16" s="83">
        <v>13299.7</v>
      </c>
      <c r="Y16" s="83">
        <v>271.39999999999998</v>
      </c>
      <c r="Z16" s="83">
        <v>8.9</v>
      </c>
      <c r="AA16" s="83">
        <v>0</v>
      </c>
      <c r="AB16" s="83">
        <f t="shared" ref="AB16" si="11">AC16+AD16+AE16+AF16</f>
        <v>0</v>
      </c>
      <c r="AC16" s="83">
        <v>0</v>
      </c>
      <c r="AD16" s="83">
        <v>0</v>
      </c>
      <c r="AE16" s="83">
        <v>0</v>
      </c>
      <c r="AF16" s="83">
        <v>0</v>
      </c>
      <c r="AG16" s="83">
        <f t="shared" ref="AG16" si="12">AH16+AI16</f>
        <v>0</v>
      </c>
      <c r="AH16" s="83">
        <v>0</v>
      </c>
      <c r="AI16" s="83">
        <v>0</v>
      </c>
      <c r="AJ16" s="83">
        <f t="shared" ref="AJ16" si="13">AK16+AL16+AM16+AN16</f>
        <v>0</v>
      </c>
      <c r="AK16" s="83">
        <v>0</v>
      </c>
      <c r="AL16" s="83">
        <v>0</v>
      </c>
      <c r="AM16" s="83">
        <v>0</v>
      </c>
      <c r="AN16" s="83">
        <v>0</v>
      </c>
      <c r="AO16" s="83">
        <f t="shared" ref="AO16" si="14">AP16+AQ16+AR16+AS16</f>
        <v>0</v>
      </c>
      <c r="AP16" s="83">
        <v>0</v>
      </c>
      <c r="AQ16" s="83">
        <v>0</v>
      </c>
      <c r="AR16" s="83">
        <v>0</v>
      </c>
      <c r="AS16" s="83">
        <v>0</v>
      </c>
      <c r="AT16" s="83">
        <f t="shared" ref="AT16" si="15">AU16+AV16</f>
        <v>828</v>
      </c>
      <c r="AU16" s="83">
        <v>0</v>
      </c>
      <c r="AV16" s="83">
        <v>828</v>
      </c>
      <c r="AW16" s="83">
        <f t="shared" ref="AW16" si="16">AX16+AY16+AZ16+BA16</f>
        <v>13580</v>
      </c>
      <c r="AX16" s="83">
        <v>13299.7</v>
      </c>
      <c r="AY16" s="83">
        <v>271.39999999999998</v>
      </c>
      <c r="AZ16" s="83">
        <v>8.9</v>
      </c>
      <c r="BA16" s="83">
        <v>0</v>
      </c>
      <c r="BB16" s="83">
        <f t="shared" ref="BB16" si="17">BC16+BD16+BE16+BF16</f>
        <v>0</v>
      </c>
      <c r="BC16" s="83">
        <v>0</v>
      </c>
      <c r="BD16" s="83">
        <v>0</v>
      </c>
      <c r="BE16" s="83">
        <v>0</v>
      </c>
      <c r="BF16" s="83">
        <v>0</v>
      </c>
      <c r="BG16" s="84" t="s">
        <v>42</v>
      </c>
    </row>
    <row r="17" spans="1:59" x14ac:dyDescent="0.2">
      <c r="A17" s="34" t="s">
        <v>24</v>
      </c>
      <c r="B17" s="61" t="s">
        <v>73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3"/>
    </row>
    <row r="18" spans="1:59" s="16" customFormat="1" ht="12.75" customHeight="1" x14ac:dyDescent="0.2">
      <c r="A18" s="34" t="s">
        <v>22</v>
      </c>
      <c r="B18" s="79" t="s">
        <v>75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1"/>
    </row>
    <row r="19" spans="1:59" s="16" customFormat="1" ht="120" customHeight="1" x14ac:dyDescent="0.2">
      <c r="A19" s="39" t="s">
        <v>27</v>
      </c>
      <c r="B19" s="40" t="s">
        <v>74</v>
      </c>
      <c r="C19" s="36" t="s">
        <v>79</v>
      </c>
      <c r="D19" s="36" t="s">
        <v>95</v>
      </c>
      <c r="E19" s="36" t="s">
        <v>84</v>
      </c>
      <c r="F19" s="36" t="s">
        <v>85</v>
      </c>
      <c r="G19" s="37">
        <f t="shared" ref="G19:G23" si="18">H19+I19</f>
        <v>0</v>
      </c>
      <c r="H19" s="37">
        <v>0</v>
      </c>
      <c r="I19" s="37">
        <v>0</v>
      </c>
      <c r="J19" s="37">
        <f t="shared" ref="J19:J23" si="19">K19+L19+M19+N19</f>
        <v>2065.9</v>
      </c>
      <c r="K19" s="37">
        <v>0</v>
      </c>
      <c r="L19" s="37">
        <v>2065.9</v>
      </c>
      <c r="M19" s="37">
        <v>0</v>
      </c>
      <c r="N19" s="37">
        <v>0</v>
      </c>
      <c r="O19" s="37">
        <f t="shared" ref="O19:O23" si="20">P19+Q19+R19+S19</f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f t="shared" ref="W19:W23" si="21">X19+Y19+Z19+AA19</f>
        <v>2065.9</v>
      </c>
      <c r="X19" s="37">
        <v>0</v>
      </c>
      <c r="Y19" s="37">
        <v>2065.9</v>
      </c>
      <c r="Z19" s="37">
        <v>0</v>
      </c>
      <c r="AA19" s="37">
        <v>0</v>
      </c>
      <c r="AB19" s="37">
        <f t="shared" ref="AB19:AB23" si="22">AC19+AD19+AE19+AF19</f>
        <v>0</v>
      </c>
      <c r="AC19" s="37">
        <v>0</v>
      </c>
      <c r="AD19" s="37">
        <v>0</v>
      </c>
      <c r="AE19" s="37">
        <v>0</v>
      </c>
      <c r="AF19" s="37">
        <v>0</v>
      </c>
      <c r="AG19" s="37">
        <f t="shared" ref="AG19:AG23" si="23">AH19+AI19</f>
        <v>0</v>
      </c>
      <c r="AH19" s="37">
        <v>0</v>
      </c>
      <c r="AI19" s="37">
        <v>0</v>
      </c>
      <c r="AJ19" s="37">
        <f t="shared" ref="AJ19:AJ23" si="24">AK19+AL19+AM19+AN19</f>
        <v>0</v>
      </c>
      <c r="AK19" s="37">
        <v>0</v>
      </c>
      <c r="AL19" s="37">
        <v>0</v>
      </c>
      <c r="AM19" s="37">
        <v>0</v>
      </c>
      <c r="AN19" s="37">
        <v>0</v>
      </c>
      <c r="AO19" s="37">
        <f t="shared" ref="AO19:AO23" si="25">AP19+AQ19+AR19+AS19</f>
        <v>0</v>
      </c>
      <c r="AP19" s="37">
        <v>0</v>
      </c>
      <c r="AQ19" s="37">
        <v>0</v>
      </c>
      <c r="AR19" s="37">
        <v>0</v>
      </c>
      <c r="AS19" s="37">
        <v>0</v>
      </c>
      <c r="AT19" s="37">
        <f t="shared" ref="AT19:AT23" si="26">AU19+AV19</f>
        <v>0</v>
      </c>
      <c r="AU19" s="37">
        <v>0</v>
      </c>
      <c r="AV19" s="37">
        <v>0</v>
      </c>
      <c r="AW19" s="37">
        <f t="shared" ref="AW19:AW23" si="27">AX19+AY19+AZ19+BA19</f>
        <v>2065.9</v>
      </c>
      <c r="AX19" s="37">
        <v>0</v>
      </c>
      <c r="AY19" s="37">
        <v>2065.9</v>
      </c>
      <c r="AZ19" s="37">
        <v>0</v>
      </c>
      <c r="BA19" s="37">
        <v>0</v>
      </c>
      <c r="BB19" s="37">
        <f t="shared" ref="BB19:BB23" si="28">BC19+BD19+BE19+BF19</f>
        <v>0</v>
      </c>
      <c r="BC19" s="37">
        <v>0</v>
      </c>
      <c r="BD19" s="37">
        <v>0</v>
      </c>
      <c r="BE19" s="37">
        <v>0</v>
      </c>
      <c r="BF19" s="37">
        <v>0</v>
      </c>
      <c r="BG19" s="34" t="s">
        <v>42</v>
      </c>
    </row>
    <row r="20" spans="1:59" s="16" customFormat="1" ht="120" customHeight="1" x14ac:dyDescent="0.2">
      <c r="A20" s="39" t="s">
        <v>100</v>
      </c>
      <c r="B20" s="35" t="s">
        <v>74</v>
      </c>
      <c r="C20" s="36" t="s">
        <v>80</v>
      </c>
      <c r="D20" s="36" t="s">
        <v>94</v>
      </c>
      <c r="E20" s="36" t="s">
        <v>86</v>
      </c>
      <c r="F20" s="36" t="s">
        <v>87</v>
      </c>
      <c r="G20" s="37">
        <f t="shared" si="18"/>
        <v>0</v>
      </c>
      <c r="H20" s="37">
        <v>0</v>
      </c>
      <c r="I20" s="37">
        <v>0</v>
      </c>
      <c r="J20" s="37">
        <f t="shared" si="19"/>
        <v>1500</v>
      </c>
      <c r="K20" s="37">
        <v>0</v>
      </c>
      <c r="L20" s="37">
        <v>1500</v>
      </c>
      <c r="M20" s="37">
        <v>0</v>
      </c>
      <c r="N20" s="37">
        <v>0</v>
      </c>
      <c r="O20" s="37">
        <f t="shared" si="20"/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f t="shared" si="21"/>
        <v>1500</v>
      </c>
      <c r="X20" s="37">
        <v>0</v>
      </c>
      <c r="Y20" s="37">
        <v>1500</v>
      </c>
      <c r="Z20" s="37">
        <v>0</v>
      </c>
      <c r="AA20" s="37">
        <v>0</v>
      </c>
      <c r="AB20" s="37">
        <f t="shared" si="22"/>
        <v>0</v>
      </c>
      <c r="AC20" s="37">
        <v>0</v>
      </c>
      <c r="AD20" s="37">
        <v>0</v>
      </c>
      <c r="AE20" s="37">
        <v>0</v>
      </c>
      <c r="AF20" s="37">
        <v>0</v>
      </c>
      <c r="AG20" s="37">
        <f t="shared" si="23"/>
        <v>0</v>
      </c>
      <c r="AH20" s="37">
        <v>0</v>
      </c>
      <c r="AI20" s="37">
        <v>0</v>
      </c>
      <c r="AJ20" s="37">
        <f t="shared" si="24"/>
        <v>0</v>
      </c>
      <c r="AK20" s="37">
        <v>0</v>
      </c>
      <c r="AL20" s="37">
        <v>0</v>
      </c>
      <c r="AM20" s="37">
        <v>0</v>
      </c>
      <c r="AN20" s="37">
        <v>0</v>
      </c>
      <c r="AO20" s="37">
        <f t="shared" si="25"/>
        <v>0</v>
      </c>
      <c r="AP20" s="37">
        <v>0</v>
      </c>
      <c r="AQ20" s="37">
        <v>0</v>
      </c>
      <c r="AR20" s="37">
        <v>0</v>
      </c>
      <c r="AS20" s="37">
        <v>0</v>
      </c>
      <c r="AT20" s="37">
        <f t="shared" si="26"/>
        <v>0</v>
      </c>
      <c r="AU20" s="37">
        <v>0</v>
      </c>
      <c r="AV20" s="37">
        <v>0</v>
      </c>
      <c r="AW20" s="37">
        <f t="shared" si="27"/>
        <v>1500</v>
      </c>
      <c r="AX20" s="37">
        <v>0</v>
      </c>
      <c r="AY20" s="37">
        <v>1500</v>
      </c>
      <c r="AZ20" s="37">
        <v>0</v>
      </c>
      <c r="BA20" s="37">
        <v>0</v>
      </c>
      <c r="BB20" s="37">
        <f t="shared" si="28"/>
        <v>0</v>
      </c>
      <c r="BC20" s="37">
        <v>0</v>
      </c>
      <c r="BD20" s="37">
        <v>0</v>
      </c>
      <c r="BE20" s="37">
        <v>0</v>
      </c>
      <c r="BF20" s="37">
        <v>0</v>
      </c>
      <c r="BG20" s="34" t="s">
        <v>42</v>
      </c>
    </row>
    <row r="21" spans="1:59" s="16" customFormat="1" ht="120" customHeight="1" x14ac:dyDescent="0.2">
      <c r="A21" s="39" t="s">
        <v>101</v>
      </c>
      <c r="B21" s="35" t="s">
        <v>74</v>
      </c>
      <c r="C21" s="19" t="s">
        <v>81</v>
      </c>
      <c r="D21" s="20" t="s">
        <v>96</v>
      </c>
      <c r="E21" s="20" t="s">
        <v>88</v>
      </c>
      <c r="F21" s="20" t="s">
        <v>89</v>
      </c>
      <c r="G21" s="37">
        <f t="shared" si="18"/>
        <v>0</v>
      </c>
      <c r="H21" s="37">
        <v>0</v>
      </c>
      <c r="I21" s="37">
        <v>0</v>
      </c>
      <c r="J21" s="37">
        <f t="shared" si="19"/>
        <v>3522.6</v>
      </c>
      <c r="K21" s="37">
        <v>0</v>
      </c>
      <c r="L21" s="21">
        <v>3522.6</v>
      </c>
      <c r="M21" s="37">
        <v>0</v>
      </c>
      <c r="N21" s="37">
        <v>0</v>
      </c>
      <c r="O21" s="37">
        <f t="shared" si="20"/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f t="shared" si="21"/>
        <v>3522.6</v>
      </c>
      <c r="X21" s="37">
        <v>0</v>
      </c>
      <c r="Y21" s="21">
        <v>3522.6</v>
      </c>
      <c r="Z21" s="37">
        <v>0</v>
      </c>
      <c r="AA21" s="37">
        <v>0</v>
      </c>
      <c r="AB21" s="37">
        <f t="shared" si="22"/>
        <v>0</v>
      </c>
      <c r="AC21" s="37">
        <v>0</v>
      </c>
      <c r="AD21" s="37">
        <v>0</v>
      </c>
      <c r="AE21" s="37">
        <v>0</v>
      </c>
      <c r="AF21" s="37">
        <v>0</v>
      </c>
      <c r="AG21" s="37">
        <f t="shared" si="23"/>
        <v>0</v>
      </c>
      <c r="AH21" s="37">
        <v>0</v>
      </c>
      <c r="AI21" s="37">
        <v>0</v>
      </c>
      <c r="AJ21" s="37">
        <f t="shared" si="24"/>
        <v>0</v>
      </c>
      <c r="AK21" s="37">
        <v>0</v>
      </c>
      <c r="AL21" s="21">
        <v>0</v>
      </c>
      <c r="AM21" s="37">
        <v>0</v>
      </c>
      <c r="AN21" s="37">
        <v>0</v>
      </c>
      <c r="AO21" s="37">
        <f t="shared" si="25"/>
        <v>0</v>
      </c>
      <c r="AP21" s="37">
        <v>0</v>
      </c>
      <c r="AQ21" s="37">
        <v>0</v>
      </c>
      <c r="AR21" s="37">
        <v>0</v>
      </c>
      <c r="AS21" s="37">
        <v>0</v>
      </c>
      <c r="AT21" s="37">
        <f t="shared" si="26"/>
        <v>0</v>
      </c>
      <c r="AU21" s="37">
        <v>0</v>
      </c>
      <c r="AV21" s="37">
        <v>0</v>
      </c>
      <c r="AW21" s="37">
        <f t="shared" si="27"/>
        <v>3522.6</v>
      </c>
      <c r="AX21" s="37">
        <v>0</v>
      </c>
      <c r="AY21" s="21">
        <v>3522.6</v>
      </c>
      <c r="AZ21" s="37">
        <v>0</v>
      </c>
      <c r="BA21" s="37">
        <v>0</v>
      </c>
      <c r="BB21" s="37">
        <f t="shared" si="28"/>
        <v>0</v>
      </c>
      <c r="BC21" s="37">
        <v>0</v>
      </c>
      <c r="BD21" s="37">
        <v>0</v>
      </c>
      <c r="BE21" s="37">
        <v>0</v>
      </c>
      <c r="BF21" s="37">
        <v>0</v>
      </c>
      <c r="BG21" s="34" t="s">
        <v>42</v>
      </c>
    </row>
    <row r="22" spans="1:59" s="16" customFormat="1" ht="120" customHeight="1" x14ac:dyDescent="0.2">
      <c r="A22" s="39" t="s">
        <v>102</v>
      </c>
      <c r="B22" s="35" t="s">
        <v>74</v>
      </c>
      <c r="C22" s="22" t="s">
        <v>82</v>
      </c>
      <c r="D22" s="22" t="s">
        <v>97</v>
      </c>
      <c r="E22" s="22" t="s">
        <v>90</v>
      </c>
      <c r="F22" s="22" t="s">
        <v>91</v>
      </c>
      <c r="G22" s="37">
        <f t="shared" si="18"/>
        <v>0</v>
      </c>
      <c r="H22" s="37">
        <v>0</v>
      </c>
      <c r="I22" s="37">
        <v>0</v>
      </c>
      <c r="J22" s="37">
        <f t="shared" si="19"/>
        <v>986</v>
      </c>
      <c r="K22" s="37">
        <v>0</v>
      </c>
      <c r="L22" s="37">
        <v>986</v>
      </c>
      <c r="M22" s="37">
        <v>0</v>
      </c>
      <c r="N22" s="37">
        <v>0</v>
      </c>
      <c r="O22" s="37">
        <f t="shared" si="20"/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f t="shared" si="21"/>
        <v>986</v>
      </c>
      <c r="X22" s="37">
        <v>0</v>
      </c>
      <c r="Y22" s="37">
        <v>986</v>
      </c>
      <c r="Z22" s="37">
        <v>0</v>
      </c>
      <c r="AA22" s="37">
        <v>0</v>
      </c>
      <c r="AB22" s="37">
        <f t="shared" si="22"/>
        <v>0</v>
      </c>
      <c r="AC22" s="37">
        <v>0</v>
      </c>
      <c r="AD22" s="37">
        <v>0</v>
      </c>
      <c r="AE22" s="37">
        <v>0</v>
      </c>
      <c r="AF22" s="37">
        <v>0</v>
      </c>
      <c r="AG22" s="37">
        <f t="shared" si="23"/>
        <v>0</v>
      </c>
      <c r="AH22" s="37">
        <v>0</v>
      </c>
      <c r="AI22" s="37">
        <v>0</v>
      </c>
      <c r="AJ22" s="37">
        <f t="shared" si="24"/>
        <v>0</v>
      </c>
      <c r="AK22" s="37">
        <v>0</v>
      </c>
      <c r="AL22" s="37">
        <v>0</v>
      </c>
      <c r="AM22" s="37">
        <v>0</v>
      </c>
      <c r="AN22" s="37">
        <v>0</v>
      </c>
      <c r="AO22" s="37">
        <f t="shared" si="25"/>
        <v>0</v>
      </c>
      <c r="AP22" s="37">
        <v>0</v>
      </c>
      <c r="AQ22" s="37">
        <v>0</v>
      </c>
      <c r="AR22" s="37">
        <v>0</v>
      </c>
      <c r="AS22" s="37">
        <v>0</v>
      </c>
      <c r="AT22" s="37">
        <f t="shared" si="26"/>
        <v>0</v>
      </c>
      <c r="AU22" s="37">
        <v>0</v>
      </c>
      <c r="AV22" s="37">
        <v>0</v>
      </c>
      <c r="AW22" s="37">
        <f t="shared" si="27"/>
        <v>986</v>
      </c>
      <c r="AX22" s="37">
        <v>0</v>
      </c>
      <c r="AY22" s="37">
        <v>986</v>
      </c>
      <c r="AZ22" s="37">
        <v>0</v>
      </c>
      <c r="BA22" s="37">
        <v>0</v>
      </c>
      <c r="BB22" s="37">
        <f t="shared" si="28"/>
        <v>0</v>
      </c>
      <c r="BC22" s="37">
        <v>0</v>
      </c>
      <c r="BD22" s="37">
        <v>0</v>
      </c>
      <c r="BE22" s="37">
        <v>0</v>
      </c>
      <c r="BF22" s="37">
        <v>0</v>
      </c>
      <c r="BG22" s="34" t="s">
        <v>42</v>
      </c>
    </row>
    <row r="23" spans="1:59" s="16" customFormat="1" ht="120" customHeight="1" x14ac:dyDescent="0.2">
      <c r="A23" s="39" t="s">
        <v>103</v>
      </c>
      <c r="B23" s="35" t="s">
        <v>74</v>
      </c>
      <c r="C23" s="22" t="s">
        <v>83</v>
      </c>
      <c r="D23" s="22" t="s">
        <v>98</v>
      </c>
      <c r="E23" s="31" t="s">
        <v>92</v>
      </c>
      <c r="F23" s="32" t="s">
        <v>93</v>
      </c>
      <c r="G23" s="37">
        <f t="shared" si="18"/>
        <v>0</v>
      </c>
      <c r="H23" s="37">
        <v>0</v>
      </c>
      <c r="I23" s="37">
        <v>0</v>
      </c>
      <c r="J23" s="37">
        <f t="shared" si="19"/>
        <v>1098</v>
      </c>
      <c r="K23" s="37">
        <v>0</v>
      </c>
      <c r="L23" s="23">
        <v>1098</v>
      </c>
      <c r="M23" s="37">
        <v>0</v>
      </c>
      <c r="N23" s="37">
        <v>0</v>
      </c>
      <c r="O23" s="37">
        <f t="shared" si="20"/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f t="shared" si="21"/>
        <v>1098</v>
      </c>
      <c r="X23" s="37">
        <v>0</v>
      </c>
      <c r="Y23" s="23">
        <v>1098</v>
      </c>
      <c r="Z23" s="37">
        <v>0</v>
      </c>
      <c r="AA23" s="37">
        <v>0</v>
      </c>
      <c r="AB23" s="37">
        <f t="shared" si="22"/>
        <v>0</v>
      </c>
      <c r="AC23" s="37">
        <v>0</v>
      </c>
      <c r="AD23" s="37">
        <v>0</v>
      </c>
      <c r="AE23" s="37">
        <v>0</v>
      </c>
      <c r="AF23" s="37">
        <v>0</v>
      </c>
      <c r="AG23" s="37">
        <f t="shared" si="23"/>
        <v>0</v>
      </c>
      <c r="AH23" s="37">
        <v>0</v>
      </c>
      <c r="AI23" s="37">
        <v>0</v>
      </c>
      <c r="AJ23" s="37">
        <f t="shared" si="24"/>
        <v>500</v>
      </c>
      <c r="AK23" s="37">
        <v>0</v>
      </c>
      <c r="AL23" s="23">
        <v>500</v>
      </c>
      <c r="AM23" s="37">
        <v>0</v>
      </c>
      <c r="AN23" s="37">
        <v>0</v>
      </c>
      <c r="AO23" s="37">
        <f t="shared" si="25"/>
        <v>0</v>
      </c>
      <c r="AP23" s="37">
        <v>0</v>
      </c>
      <c r="AQ23" s="37">
        <v>0</v>
      </c>
      <c r="AR23" s="37">
        <v>0</v>
      </c>
      <c r="AS23" s="37">
        <v>0</v>
      </c>
      <c r="AT23" s="37">
        <f t="shared" si="26"/>
        <v>0</v>
      </c>
      <c r="AU23" s="37">
        <v>0</v>
      </c>
      <c r="AV23" s="37">
        <v>0</v>
      </c>
      <c r="AW23" s="37">
        <f t="shared" si="27"/>
        <v>1098</v>
      </c>
      <c r="AX23" s="37">
        <v>0</v>
      </c>
      <c r="AY23" s="23">
        <v>1098</v>
      </c>
      <c r="AZ23" s="37">
        <v>0</v>
      </c>
      <c r="BA23" s="37">
        <v>0</v>
      </c>
      <c r="BB23" s="37">
        <f t="shared" si="28"/>
        <v>0</v>
      </c>
      <c r="BC23" s="37">
        <v>0</v>
      </c>
      <c r="BD23" s="37">
        <v>0</v>
      </c>
      <c r="BE23" s="37">
        <v>0</v>
      </c>
      <c r="BF23" s="37">
        <v>0</v>
      </c>
      <c r="BG23" s="34" t="s">
        <v>42</v>
      </c>
    </row>
    <row r="24" spans="1:59" x14ac:dyDescent="0.2">
      <c r="A24" s="1" t="s">
        <v>38</v>
      </c>
      <c r="B24" s="64" t="s">
        <v>76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6"/>
    </row>
    <row r="25" spans="1:59" x14ac:dyDescent="0.2">
      <c r="A25" s="1" t="s">
        <v>39</v>
      </c>
      <c r="B25" s="61" t="s">
        <v>32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3"/>
    </row>
    <row r="26" spans="1:59" s="16" customFormat="1" ht="72" x14ac:dyDescent="0.2">
      <c r="A26" s="30" t="s">
        <v>40</v>
      </c>
      <c r="B26" s="85" t="s">
        <v>41</v>
      </c>
      <c r="C26" s="33" t="s">
        <v>45</v>
      </c>
      <c r="D26" s="33" t="s">
        <v>46</v>
      </c>
      <c r="E26" s="31" t="s">
        <v>43</v>
      </c>
      <c r="F26" s="32" t="s">
        <v>44</v>
      </c>
      <c r="G26" s="23">
        <f t="shared" ref="G26" si="29">H26+I26</f>
        <v>7839</v>
      </c>
      <c r="H26" s="18">
        <v>0</v>
      </c>
      <c r="I26" s="23">
        <v>7839</v>
      </c>
      <c r="J26" s="23">
        <f t="shared" ref="J26" si="30">K26+L26+M26+N26</f>
        <v>0</v>
      </c>
      <c r="K26" s="18">
        <v>0</v>
      </c>
      <c r="L26" s="23">
        <v>0</v>
      </c>
      <c r="M26" s="18">
        <v>0</v>
      </c>
      <c r="N26" s="18">
        <v>0</v>
      </c>
      <c r="O26" s="18">
        <f t="shared" ref="O26" si="31">P26+Q26+R26+S26</f>
        <v>0</v>
      </c>
      <c r="P26" s="18">
        <v>0</v>
      </c>
      <c r="Q26" s="18">
        <v>0</v>
      </c>
      <c r="R26" s="18">
        <v>0</v>
      </c>
      <c r="S26" s="18">
        <v>0</v>
      </c>
      <c r="T26" s="23">
        <f t="shared" ref="T26" si="32">U26+V26</f>
        <v>7839</v>
      </c>
      <c r="U26" s="18">
        <v>0</v>
      </c>
      <c r="V26" s="23">
        <v>7839</v>
      </c>
      <c r="W26" s="23">
        <f t="shared" ref="W26" si="33">X26+Y26+Z26+AA26</f>
        <v>0</v>
      </c>
      <c r="X26" s="18">
        <v>0</v>
      </c>
      <c r="Y26" s="23">
        <v>0</v>
      </c>
      <c r="Z26" s="18">
        <v>0</v>
      </c>
      <c r="AA26" s="18">
        <v>0</v>
      </c>
      <c r="AB26" s="18">
        <f t="shared" ref="AB26" si="34">AC26+AD26+AE26+AF26</f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f t="shared" ref="AG26" si="35">AH26+AI26</f>
        <v>0</v>
      </c>
      <c r="AH26" s="18">
        <v>0</v>
      </c>
      <c r="AI26" s="18">
        <v>0</v>
      </c>
      <c r="AJ26" s="18">
        <f t="shared" ref="AJ26" si="36">AK26+AL26+AM26+AN26</f>
        <v>0</v>
      </c>
      <c r="AK26" s="18">
        <v>0</v>
      </c>
      <c r="AL26" s="37">
        <v>0</v>
      </c>
      <c r="AM26" s="18">
        <v>0</v>
      </c>
      <c r="AN26" s="18">
        <v>0</v>
      </c>
      <c r="AO26" s="18">
        <f t="shared" ref="AO26" si="37">AP26+AQ26+AR26+AS26</f>
        <v>0</v>
      </c>
      <c r="AP26" s="18">
        <v>0</v>
      </c>
      <c r="AQ26" s="18">
        <v>0</v>
      </c>
      <c r="AR26" s="18">
        <v>0</v>
      </c>
      <c r="AS26" s="18">
        <v>0</v>
      </c>
      <c r="AT26" s="23">
        <f t="shared" ref="AT26" si="38">AU26+AV26</f>
        <v>7839</v>
      </c>
      <c r="AU26" s="18">
        <v>0</v>
      </c>
      <c r="AV26" s="23">
        <v>7839</v>
      </c>
      <c r="AW26" s="18">
        <f t="shared" ref="AW26" si="39">AX26+AY26+AZ26+BA26</f>
        <v>0</v>
      </c>
      <c r="AX26" s="18">
        <v>0</v>
      </c>
      <c r="AY26" s="18">
        <v>0</v>
      </c>
      <c r="AZ26" s="18">
        <v>0</v>
      </c>
      <c r="BA26" s="18">
        <v>0</v>
      </c>
      <c r="BB26" s="18">
        <f t="shared" ref="BB26" si="40">BC26+BD26+BE26+BF26</f>
        <v>0</v>
      </c>
      <c r="BC26" s="18">
        <v>0</v>
      </c>
      <c r="BD26" s="18">
        <v>0</v>
      </c>
      <c r="BE26" s="18">
        <v>0</v>
      </c>
      <c r="BF26" s="18">
        <v>0</v>
      </c>
      <c r="BG26" s="1" t="s">
        <v>42</v>
      </c>
    </row>
    <row r="27" spans="1:59" s="16" customFormat="1" ht="12.75" customHeight="1" x14ac:dyDescent="0.2">
      <c r="A27" s="6" t="s">
        <v>77</v>
      </c>
      <c r="B27" s="73" t="s">
        <v>36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5"/>
    </row>
    <row r="28" spans="1:59" s="16" customFormat="1" ht="71.25" customHeight="1" x14ac:dyDescent="0.2">
      <c r="A28" s="27" t="s">
        <v>78</v>
      </c>
      <c r="B28" s="17" t="s">
        <v>37</v>
      </c>
      <c r="C28" s="28" t="s">
        <v>63</v>
      </c>
      <c r="D28" s="29" t="s">
        <v>64</v>
      </c>
      <c r="E28" s="29" t="s">
        <v>65</v>
      </c>
      <c r="F28" s="29" t="s">
        <v>66</v>
      </c>
      <c r="G28" s="18">
        <f>H28+I28</f>
        <v>0</v>
      </c>
      <c r="H28" s="18">
        <v>0</v>
      </c>
      <c r="I28" s="18">
        <v>0</v>
      </c>
      <c r="J28" s="18">
        <f>K28+L28+M28+N28</f>
        <v>51405.9</v>
      </c>
      <c r="K28" s="18">
        <v>41604</v>
      </c>
      <c r="L28" s="18">
        <v>9801.9</v>
      </c>
      <c r="M28" s="18">
        <v>0</v>
      </c>
      <c r="N28" s="18">
        <v>0</v>
      </c>
      <c r="O28" s="18">
        <f>P28+Q28+R28+S28</f>
        <v>13899.4</v>
      </c>
      <c r="P28" s="18">
        <v>13204.4</v>
      </c>
      <c r="Q28" s="18">
        <v>695</v>
      </c>
      <c r="R28" s="18">
        <v>0</v>
      </c>
      <c r="S28" s="18">
        <v>0</v>
      </c>
      <c r="T28" s="18">
        <f>U28+V28</f>
        <v>0</v>
      </c>
      <c r="U28" s="18">
        <v>0</v>
      </c>
      <c r="V28" s="18">
        <v>0</v>
      </c>
      <c r="W28" s="37">
        <f>X28+Y28+Z28+AA28</f>
        <v>43793.7</v>
      </c>
      <c r="X28" s="37">
        <v>41604</v>
      </c>
      <c r="Y28" s="37">
        <v>2189.6999999999998</v>
      </c>
      <c r="Z28" s="18">
        <v>0</v>
      </c>
      <c r="AA28" s="18">
        <v>0</v>
      </c>
      <c r="AB28" s="18">
        <f>AC28+AD28+AE28+AF28</f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f>AH28+AI28</f>
        <v>0</v>
      </c>
      <c r="AH28" s="18">
        <v>0</v>
      </c>
      <c r="AI28" s="18">
        <v>0</v>
      </c>
      <c r="AJ28" s="18">
        <f>AK28+AL28+AM28+AN28</f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f>AP28+AQ28+AR28+AS28</f>
        <v>0</v>
      </c>
      <c r="AP28" s="18">
        <v>0</v>
      </c>
      <c r="AQ28" s="18">
        <v>0</v>
      </c>
      <c r="AR28" s="18">
        <v>0</v>
      </c>
      <c r="AS28" s="18">
        <v>0</v>
      </c>
      <c r="AT28" s="18">
        <f>AU28+AV28</f>
        <v>0</v>
      </c>
      <c r="AU28" s="18">
        <v>0</v>
      </c>
      <c r="AV28" s="18">
        <v>0</v>
      </c>
      <c r="AW28" s="37">
        <f>AX28+AY28+AZ28+BA28</f>
        <v>43793.7</v>
      </c>
      <c r="AX28" s="37">
        <v>41604</v>
      </c>
      <c r="AY28" s="37">
        <v>2189.6999999999998</v>
      </c>
      <c r="AZ28" s="18">
        <v>0</v>
      </c>
      <c r="BA28" s="18">
        <v>0</v>
      </c>
      <c r="BB28" s="18">
        <f>BC28+BD28+BE28+BF28</f>
        <v>0</v>
      </c>
      <c r="BC28" s="18">
        <v>0</v>
      </c>
      <c r="BD28" s="18">
        <v>0</v>
      </c>
      <c r="BE28" s="18">
        <v>0</v>
      </c>
      <c r="BF28" s="18">
        <v>0</v>
      </c>
      <c r="BG28" s="1" t="s">
        <v>33</v>
      </c>
    </row>
    <row r="29" spans="1:59" s="4" customFormat="1" x14ac:dyDescent="0.2">
      <c r="A29" s="12" t="s">
        <v>19</v>
      </c>
      <c r="B29" s="13"/>
      <c r="C29" s="13"/>
      <c r="D29" s="13"/>
      <c r="E29" s="13"/>
      <c r="F29" s="13"/>
      <c r="G29" s="14">
        <f>SUM(G13:G14)+SUM(G26:G26)+SUM(G19:G23)+G28</f>
        <v>7839</v>
      </c>
      <c r="H29" s="14">
        <f t="shared" ref="H29:X29" si="41">SUM(H13:H14)+SUM(H26:H26)+SUM(H19:H23)+H28</f>
        <v>0</v>
      </c>
      <c r="I29" s="14">
        <f t="shared" si="41"/>
        <v>7839</v>
      </c>
      <c r="J29" s="14">
        <f t="shared" si="41"/>
        <v>63311.600000000006</v>
      </c>
      <c r="K29" s="14">
        <f t="shared" si="41"/>
        <v>41604</v>
      </c>
      <c r="L29" s="14">
        <f t="shared" si="41"/>
        <v>21707.599999999999</v>
      </c>
      <c r="M29" s="14">
        <f t="shared" si="41"/>
        <v>0</v>
      </c>
      <c r="N29" s="14">
        <f t="shared" si="41"/>
        <v>0</v>
      </c>
      <c r="O29" s="14">
        <f t="shared" si="41"/>
        <v>13899.4</v>
      </c>
      <c r="P29" s="14">
        <f t="shared" si="41"/>
        <v>13204.4</v>
      </c>
      <c r="Q29" s="14">
        <f t="shared" si="41"/>
        <v>695</v>
      </c>
      <c r="R29" s="14">
        <f t="shared" si="41"/>
        <v>0</v>
      </c>
      <c r="S29" s="14">
        <f t="shared" si="41"/>
        <v>0</v>
      </c>
      <c r="T29" s="14">
        <f t="shared" si="41"/>
        <v>7839</v>
      </c>
      <c r="U29" s="14">
        <f t="shared" si="41"/>
        <v>0</v>
      </c>
      <c r="V29" s="14">
        <f t="shared" si="41"/>
        <v>7839</v>
      </c>
      <c r="W29" s="14">
        <f t="shared" si="41"/>
        <v>55699.399999999994</v>
      </c>
      <c r="X29" s="14">
        <f t="shared" si="41"/>
        <v>41604</v>
      </c>
      <c r="Y29" s="14">
        <f t="shared" ref="Y29" si="42">SUM(Y13:Y14)+SUM(Y26:Y26)+SUM(Y19:Y23)+Y28</f>
        <v>14095.400000000001</v>
      </c>
      <c r="Z29" s="14">
        <f t="shared" ref="Z29" si="43">SUM(Z13:Z14)+SUM(Z26:Z26)+SUM(Z19:Z23)+Z28</f>
        <v>0</v>
      </c>
      <c r="AA29" s="14">
        <f t="shared" ref="AA29" si="44">SUM(AA13:AA14)+SUM(AA26:AA26)+SUM(AA19:AA23)+AA28</f>
        <v>0</v>
      </c>
      <c r="AB29" s="14">
        <f t="shared" ref="AB29" si="45">SUM(AB13:AB14)+SUM(AB26:AB26)+SUM(AB19:AB23)+AB28</f>
        <v>0</v>
      </c>
      <c r="AC29" s="14">
        <f t="shared" ref="AC29" si="46">SUM(AC13:AC14)+SUM(AC26:AC26)+SUM(AC19:AC23)+AC28</f>
        <v>0</v>
      </c>
      <c r="AD29" s="14">
        <f t="shared" ref="AD29" si="47">SUM(AD13:AD14)+SUM(AD26:AD26)+SUM(AD19:AD23)+AD28</f>
        <v>0</v>
      </c>
      <c r="AE29" s="14">
        <f t="shared" ref="AE29" si="48">SUM(AE13:AE14)+SUM(AE26:AE26)+SUM(AE19:AE23)+AE28</f>
        <v>0</v>
      </c>
      <c r="AF29" s="14">
        <f t="shared" ref="AF29" si="49">SUM(AF13:AF14)+SUM(AF26:AF26)+SUM(AF19:AF23)+AF28</f>
        <v>0</v>
      </c>
      <c r="AG29" s="14">
        <f t="shared" ref="AG29" si="50">SUM(AG13:AG14)+SUM(AG26:AG26)+SUM(AG19:AG23)+AG28</f>
        <v>0</v>
      </c>
      <c r="AH29" s="14">
        <f t="shared" ref="AH29" si="51">SUM(AH13:AH14)+SUM(AH26:AH26)+SUM(AH19:AH23)+AH28</f>
        <v>0</v>
      </c>
      <c r="AI29" s="14">
        <f t="shared" ref="AI29" si="52">SUM(AI13:AI14)+SUM(AI26:AI26)+SUM(AI19:AI23)+AI28</f>
        <v>0</v>
      </c>
      <c r="AJ29" s="14">
        <f t="shared" ref="AJ29" si="53">SUM(AJ13:AJ14)+SUM(AJ26:AJ26)+SUM(AJ19:AJ23)+AJ28</f>
        <v>500</v>
      </c>
      <c r="AK29" s="14">
        <f t="shared" ref="AK29" si="54">SUM(AK13:AK14)+SUM(AK26:AK26)+SUM(AK19:AK23)+AK28</f>
        <v>0</v>
      </c>
      <c r="AL29" s="14">
        <f t="shared" ref="AL29" si="55">SUM(AL13:AL14)+SUM(AL26:AL26)+SUM(AL19:AL23)+AL28</f>
        <v>500</v>
      </c>
      <c r="AM29" s="14">
        <f t="shared" ref="AM29" si="56">SUM(AM13:AM14)+SUM(AM26:AM26)+SUM(AM19:AM23)+AM28</f>
        <v>0</v>
      </c>
      <c r="AN29" s="14">
        <f t="shared" ref="AN29" si="57">SUM(AN13:AN14)+SUM(AN26:AN26)+SUM(AN19:AN23)+AN28</f>
        <v>0</v>
      </c>
      <c r="AO29" s="14">
        <f t="shared" ref="AO29" si="58">SUM(AO13:AO14)+SUM(AO26:AO26)+SUM(AO19:AO23)+AO28</f>
        <v>0</v>
      </c>
      <c r="AP29" s="14">
        <f t="shared" ref="AP29" si="59">SUM(AP13:AP14)+SUM(AP26:AP26)+SUM(AP19:AP23)+AP28</f>
        <v>0</v>
      </c>
      <c r="AQ29" s="14">
        <f t="shared" ref="AQ29" si="60">SUM(AQ13:AQ14)+SUM(AQ26:AQ26)+SUM(AQ19:AQ23)+AQ28</f>
        <v>0</v>
      </c>
      <c r="AR29" s="14">
        <f t="shared" ref="AR29" si="61">SUM(AR13:AR14)+SUM(AR26:AR26)+SUM(AR19:AR23)+AR28</f>
        <v>0</v>
      </c>
      <c r="AS29" s="14">
        <f t="shared" ref="AS29" si="62">SUM(AS13:AS14)+SUM(AS26:AS26)+SUM(AS19:AS23)+AS28</f>
        <v>0</v>
      </c>
      <c r="AT29" s="14">
        <f t="shared" ref="AT29" si="63">SUM(AT13:AT14)+SUM(AT26:AT26)+SUM(AT19:AT23)+AT28</f>
        <v>7839</v>
      </c>
      <c r="AU29" s="14">
        <f t="shared" ref="AU29" si="64">SUM(AU13:AU14)+SUM(AU26:AU26)+SUM(AU19:AU23)+AU28</f>
        <v>0</v>
      </c>
      <c r="AV29" s="14">
        <f t="shared" ref="AV29" si="65">SUM(AV13:AV14)+SUM(AV26:AV26)+SUM(AV19:AV23)+AV28</f>
        <v>7839</v>
      </c>
      <c r="AW29" s="14">
        <f t="shared" ref="AW29" si="66">SUM(AW13:AW14)+SUM(AW26:AW26)+SUM(AW19:AW23)+AW28</f>
        <v>55699.399999999994</v>
      </c>
      <c r="AX29" s="14">
        <f t="shared" ref="AX29" si="67">SUM(AX13:AX14)+SUM(AX26:AX26)+SUM(AX19:AX23)+AX28</f>
        <v>41604</v>
      </c>
      <c r="AY29" s="14">
        <f t="shared" ref="AY29" si="68">SUM(AY13:AY14)+SUM(AY26:AY26)+SUM(AY19:AY23)+AY28</f>
        <v>14095.400000000001</v>
      </c>
      <c r="AZ29" s="14">
        <f t="shared" ref="AZ29" si="69">SUM(AZ13:AZ14)+SUM(AZ26:AZ26)+SUM(AZ19:AZ23)+AZ28</f>
        <v>0</v>
      </c>
      <c r="BA29" s="14">
        <f t="shared" ref="BA29" si="70">SUM(BA13:BA14)+SUM(BA26:BA26)+SUM(BA19:BA23)+BA28</f>
        <v>0</v>
      </c>
      <c r="BB29" s="14">
        <f t="shared" ref="BB29" si="71">SUM(BB13:BB14)+SUM(BB26:BB26)+SUM(BB19:BB23)+BB28</f>
        <v>0</v>
      </c>
      <c r="BC29" s="14">
        <f t="shared" ref="BC29" si="72">SUM(BC13:BC14)+SUM(BC26:BC26)+SUM(BC19:BC23)+BC28</f>
        <v>0</v>
      </c>
      <c r="BD29" s="14">
        <f t="shared" ref="BD29" si="73">SUM(BD13:BD14)+SUM(BD26:BD26)+SUM(BD19:BD23)+BD28</f>
        <v>0</v>
      </c>
      <c r="BE29" s="14">
        <f t="shared" ref="BE29" si="74">SUM(BE13:BE14)+SUM(BE26:BE26)+SUM(BE19:BE23)+BE28</f>
        <v>0</v>
      </c>
      <c r="BF29" s="14">
        <f t="shared" ref="BF29" si="75">SUM(BF13:BF14)+SUM(BF26:BF26)+SUM(BF19:BF23)+BF28</f>
        <v>0</v>
      </c>
      <c r="BG29" s="13"/>
    </row>
    <row r="30" spans="1:59" x14ac:dyDescent="0.2">
      <c r="A30" s="9"/>
      <c r="B30" s="10"/>
      <c r="C30" s="10"/>
      <c r="D30" s="10"/>
      <c r="E30" s="10"/>
      <c r="F30" s="10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0"/>
    </row>
    <row r="31" spans="1:59" x14ac:dyDescent="0.2">
      <c r="A31" s="9"/>
      <c r="B31" s="10"/>
      <c r="C31" s="10"/>
      <c r="D31" s="10"/>
      <c r="E31" s="10"/>
      <c r="F31" s="10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0"/>
    </row>
    <row r="32" spans="1:59" ht="37.5" customHeight="1" x14ac:dyDescent="0.2">
      <c r="A32" s="9"/>
      <c r="B32" s="10"/>
      <c r="C32" s="10"/>
      <c r="D32" s="10"/>
      <c r="E32" s="10"/>
      <c r="F32" s="10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0"/>
    </row>
    <row r="33" spans="1:59" x14ac:dyDescent="0.2">
      <c r="A33" s="9"/>
      <c r="B33" s="10"/>
      <c r="C33" s="10"/>
      <c r="D33" s="10"/>
      <c r="E33" s="10"/>
      <c r="F33" s="10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0"/>
    </row>
    <row r="34" spans="1:59" ht="103.5" customHeight="1" x14ac:dyDescent="0.2"/>
    <row r="35" spans="1:59" hidden="1" x14ac:dyDescent="0.2">
      <c r="A35" s="24" t="s">
        <v>62</v>
      </c>
    </row>
    <row r="36" spans="1:59" ht="15.75" hidden="1" x14ac:dyDescent="0.2">
      <c r="A36" s="25" t="s">
        <v>47</v>
      </c>
      <c r="B36" s="58" t="s">
        <v>34</v>
      </c>
      <c r="C36" s="59"/>
      <c r="D36" s="59"/>
      <c r="E36" s="59"/>
      <c r="F36" s="60"/>
    </row>
    <row r="37" spans="1:59" ht="31.5" hidden="1" x14ac:dyDescent="0.2">
      <c r="A37" s="52" t="s">
        <v>48</v>
      </c>
      <c r="B37" s="54" t="s">
        <v>49</v>
      </c>
      <c r="C37" s="7" t="s">
        <v>50</v>
      </c>
      <c r="D37" s="7" t="s">
        <v>51</v>
      </c>
      <c r="E37" s="56" t="s">
        <v>52</v>
      </c>
      <c r="F37" s="7" t="s">
        <v>35</v>
      </c>
    </row>
    <row r="38" spans="1:59" ht="47.25" hidden="1" x14ac:dyDescent="0.2">
      <c r="A38" s="53"/>
      <c r="B38" s="55"/>
      <c r="C38" s="7" t="s">
        <v>53</v>
      </c>
      <c r="D38" s="7" t="s">
        <v>54</v>
      </c>
      <c r="E38" s="57"/>
      <c r="F38" s="7" t="s">
        <v>55</v>
      </c>
    </row>
    <row r="39" spans="1:59" ht="78.75" hidden="1" x14ac:dyDescent="0.2">
      <c r="A39" s="25" t="s">
        <v>56</v>
      </c>
      <c r="B39" s="26" t="s">
        <v>57</v>
      </c>
      <c r="C39" s="7" t="s">
        <v>58</v>
      </c>
      <c r="D39" s="7" t="s">
        <v>59</v>
      </c>
      <c r="E39" s="8" t="s">
        <v>60</v>
      </c>
      <c r="F39" s="7" t="s">
        <v>61</v>
      </c>
    </row>
    <row r="40" spans="1:59" hidden="1" x14ac:dyDescent="0.2"/>
    <row r="41" spans="1:59" hidden="1" x14ac:dyDescent="0.2"/>
  </sheetData>
  <mergeCells count="55">
    <mergeCell ref="B27:BG27"/>
    <mergeCell ref="T7:T8"/>
    <mergeCell ref="X7:AA7"/>
    <mergeCell ref="B12:BG12"/>
    <mergeCell ref="B11:BG11"/>
    <mergeCell ref="G7:G8"/>
    <mergeCell ref="AX7:BA7"/>
    <mergeCell ref="BB7:BB8"/>
    <mergeCell ref="B17:BG17"/>
    <mergeCell ref="B18:BG18"/>
    <mergeCell ref="B25:BG25"/>
    <mergeCell ref="B15:BG15"/>
    <mergeCell ref="A1:BG1"/>
    <mergeCell ref="A2:BG2"/>
    <mergeCell ref="A4:BG4"/>
    <mergeCell ref="AC7:AF7"/>
    <mergeCell ref="AG7:AG8"/>
    <mergeCell ref="AK7:AN7"/>
    <mergeCell ref="AO7:AO8"/>
    <mergeCell ref="AP7:AS7"/>
    <mergeCell ref="AT7:AT8"/>
    <mergeCell ref="K7:N7"/>
    <mergeCell ref="O7:O8"/>
    <mergeCell ref="P7:S7"/>
    <mergeCell ref="BC7:BF7"/>
    <mergeCell ref="AJ7:AJ8"/>
    <mergeCell ref="U7:V7"/>
    <mergeCell ref="AH7:AI7"/>
    <mergeCell ref="A37:A38"/>
    <mergeCell ref="B37:B38"/>
    <mergeCell ref="E37:E38"/>
    <mergeCell ref="B36:F36"/>
    <mergeCell ref="A5:A8"/>
    <mergeCell ref="B5:B8"/>
    <mergeCell ref="C5:C8"/>
    <mergeCell ref="D5:D8"/>
    <mergeCell ref="E5:E8"/>
    <mergeCell ref="B10:BF10"/>
    <mergeCell ref="B24:BG24"/>
    <mergeCell ref="F5:F8"/>
    <mergeCell ref="J7:J8"/>
    <mergeCell ref="H7:I7"/>
    <mergeCell ref="W7:W8"/>
    <mergeCell ref="AT6:BF6"/>
    <mergeCell ref="AT5:BF5"/>
    <mergeCell ref="BG5:BG8"/>
    <mergeCell ref="G6:S6"/>
    <mergeCell ref="T6:AF6"/>
    <mergeCell ref="T5:AF5"/>
    <mergeCell ref="AG5:AS5"/>
    <mergeCell ref="AB7:AB8"/>
    <mergeCell ref="G5:S5"/>
    <mergeCell ref="AG6:AS6"/>
    <mergeCell ref="AU7:AV7"/>
    <mergeCell ref="AW7:AW8"/>
  </mergeCells>
  <phoneticPr fontId="7" type="noConversion"/>
  <pageMargins left="0.7" right="0.7" top="0.75" bottom="0.75" header="0.3" footer="0.3"/>
  <pageSetup paperSize="9" scale="37" fitToWidth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Филоненко Елена Ивановна</dc:creator>
  <cp:lastModifiedBy>Зубова Ольга Николаевна</cp:lastModifiedBy>
  <cp:lastPrinted>2021-10-13T06:11:45Z</cp:lastPrinted>
  <dcterms:created xsi:type="dcterms:W3CDTF">2021-02-25T03:06:15Z</dcterms:created>
  <dcterms:modified xsi:type="dcterms:W3CDTF">2023-04-12T00:35:37Z</dcterms:modified>
</cp:coreProperties>
</file>