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65" yWindow="510" windowWidth="14520" windowHeight="11610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H31" i="1" l="1"/>
  <c r="I31" i="1"/>
  <c r="J31" i="1"/>
  <c r="K31" i="1"/>
  <c r="L31" i="1"/>
  <c r="M31" i="1"/>
  <c r="N31" i="1"/>
  <c r="P31" i="1"/>
  <c r="Q31" i="1"/>
  <c r="R31" i="1"/>
  <c r="S31" i="1"/>
  <c r="U31" i="1"/>
  <c r="V31" i="1"/>
  <c r="W31" i="1"/>
  <c r="X31" i="1"/>
  <c r="Y31" i="1"/>
  <c r="Z31" i="1"/>
  <c r="AA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U31" i="1"/>
  <c r="AV31" i="1"/>
  <c r="AW31" i="1"/>
  <c r="AX31" i="1"/>
  <c r="AZ31" i="1"/>
  <c r="BA31" i="1"/>
  <c r="BC31" i="1"/>
  <c r="BD31" i="1"/>
  <c r="BE31" i="1"/>
  <c r="BF31" i="1"/>
  <c r="BG31" i="1"/>
  <c r="BH31" i="1"/>
  <c r="BI31" i="1"/>
  <c r="BJ31" i="1"/>
  <c r="BK31" i="1"/>
  <c r="G31" i="1"/>
  <c r="BG27" i="1"/>
  <c r="BB27" i="1"/>
  <c r="AY27" i="1"/>
  <c r="AT27" i="1"/>
  <c r="AO27" i="1"/>
  <c r="AL27" i="1"/>
  <c r="AG27" i="1"/>
  <c r="AB27" i="1"/>
  <c r="Y27" i="1"/>
  <c r="T27" i="1"/>
  <c r="T31" i="1" s="1"/>
  <c r="O27" i="1"/>
  <c r="O31" i="1" s="1"/>
  <c r="J27" i="1"/>
  <c r="G27" i="1"/>
  <c r="T30" i="1"/>
  <c r="T29" i="1"/>
  <c r="T26" i="1"/>
  <c r="T20" i="1"/>
  <c r="T21" i="1"/>
  <c r="T22" i="1"/>
  <c r="T23" i="1"/>
  <c r="T19" i="1"/>
  <c r="T16" i="1"/>
  <c r="T14" i="1"/>
  <c r="T13" i="1"/>
  <c r="BG30" i="1"/>
  <c r="BB30" i="1"/>
  <c r="AY30" i="1"/>
  <c r="AT30" i="1"/>
  <c r="AO30" i="1"/>
  <c r="AL30" i="1"/>
  <c r="AG30" i="1"/>
  <c r="AB30" i="1"/>
  <c r="Y30" i="1"/>
  <c r="O30" i="1"/>
  <c r="J30" i="1"/>
  <c r="G30" i="1"/>
  <c r="AT14" i="1" l="1"/>
  <c r="AT13" i="1"/>
  <c r="BG16" i="1" l="1"/>
  <c r="BB16" i="1"/>
  <c r="BB31" i="1" s="1"/>
  <c r="AY16" i="1"/>
  <c r="AY31" i="1" s="1"/>
  <c r="AT16" i="1"/>
  <c r="AT31" i="1" s="1"/>
  <c r="AO16" i="1"/>
  <c r="AL16" i="1"/>
  <c r="AG16" i="1"/>
  <c r="AB16" i="1"/>
  <c r="AB31" i="1" s="1"/>
  <c r="Y16" i="1"/>
  <c r="O16" i="1"/>
  <c r="J16" i="1"/>
  <c r="G16" i="1"/>
  <c r="BG23" i="1" l="1"/>
  <c r="BB23" i="1"/>
  <c r="AY23" i="1"/>
  <c r="AT23" i="1"/>
  <c r="AO23" i="1"/>
  <c r="AL23" i="1"/>
  <c r="AG23" i="1"/>
  <c r="AB23" i="1"/>
  <c r="O23" i="1"/>
  <c r="J23" i="1"/>
  <c r="G23" i="1"/>
  <c r="BG22" i="1"/>
  <c r="BB22" i="1"/>
  <c r="AY22" i="1"/>
  <c r="AT22" i="1"/>
  <c r="AO22" i="1"/>
  <c r="AL22" i="1"/>
  <c r="AG22" i="1"/>
  <c r="AB22" i="1"/>
  <c r="O22" i="1"/>
  <c r="J22" i="1"/>
  <c r="G22" i="1"/>
  <c r="BG21" i="1"/>
  <c r="BB21" i="1"/>
  <c r="AY21" i="1"/>
  <c r="AT21" i="1"/>
  <c r="AO21" i="1"/>
  <c r="AL21" i="1"/>
  <c r="AG21" i="1"/>
  <c r="AB21" i="1"/>
  <c r="O21" i="1"/>
  <c r="J21" i="1"/>
  <c r="G21" i="1"/>
  <c r="BG20" i="1"/>
  <c r="BB20" i="1"/>
  <c r="AY20" i="1"/>
  <c r="AT20" i="1"/>
  <c r="AO20" i="1"/>
  <c r="AL20" i="1"/>
  <c r="AG20" i="1"/>
  <c r="AB20" i="1"/>
  <c r="O20" i="1"/>
  <c r="J20" i="1"/>
  <c r="G20" i="1"/>
  <c r="BG19" i="1"/>
  <c r="BB19" i="1"/>
  <c r="AY19" i="1"/>
  <c r="AT19" i="1"/>
  <c r="AO19" i="1"/>
  <c r="AL19" i="1"/>
  <c r="AG19" i="1"/>
  <c r="AB19" i="1"/>
  <c r="O19" i="1"/>
  <c r="J19" i="1"/>
  <c r="G19" i="1"/>
  <c r="BB13" i="1" l="1"/>
  <c r="BB14" i="1"/>
  <c r="AY13" i="1"/>
  <c r="AY14" i="1"/>
  <c r="AO14" i="1"/>
  <c r="AO13" i="1"/>
  <c r="AB13" i="1"/>
  <c r="AB14" i="1"/>
  <c r="Y13" i="1"/>
  <c r="Y14" i="1"/>
  <c r="J13" i="1"/>
  <c r="J14" i="1"/>
  <c r="BG29" i="1" l="1"/>
  <c r="BB29" i="1"/>
  <c r="AY29" i="1"/>
  <c r="AT29" i="1"/>
  <c r="AO29" i="1"/>
  <c r="AL29" i="1"/>
  <c r="AG29" i="1"/>
  <c r="AB29" i="1"/>
  <c r="Y29" i="1"/>
  <c r="O29" i="1"/>
  <c r="J29" i="1"/>
  <c r="G29" i="1"/>
  <c r="G26" i="1" l="1"/>
  <c r="J26" i="1"/>
  <c r="O26" i="1"/>
  <c r="Y26" i="1"/>
  <c r="AB26" i="1"/>
  <c r="AG26" i="1"/>
  <c r="AL26" i="1"/>
  <c r="AO26" i="1"/>
  <c r="AT26" i="1"/>
  <c r="AY26" i="1"/>
  <c r="BB26" i="1"/>
  <c r="BG26" i="1"/>
</calcChain>
</file>

<file path=xl/comments1.xml><?xml version="1.0" encoding="utf-8"?>
<comments xmlns="http://schemas.openxmlformats.org/spreadsheetml/2006/main">
  <authors>
    <author>Белова Ирина Юрьевна</author>
  </authors>
  <commentList>
    <comment ref="B41" authorId="0">
      <text>
        <r>
          <rPr>
            <b/>
            <sz val="12"/>
            <color indexed="81"/>
            <rFont val="Tahoma"/>
            <family val="2"/>
            <charset val="204"/>
          </rPr>
          <t>Белова Ирина Юрьевна:</t>
        </r>
        <r>
          <rPr>
            <sz val="12"/>
            <color indexed="81"/>
            <rFont val="Tahoma"/>
            <family val="2"/>
            <charset val="204"/>
          </rPr>
          <t xml:space="preserve">
из формы 3 исключить и включить в форму 4
</t>
        </r>
      </text>
    </comment>
  </commentList>
</comments>
</file>

<file path=xl/sharedStrings.xml><?xml version="1.0" encoding="utf-8"?>
<sst xmlns="http://schemas.openxmlformats.org/spreadsheetml/2006/main" count="196" uniqueCount="122">
  <si>
    <t>тыс. рублей</t>
  </si>
  <si>
    <t>форма № 4</t>
  </si>
  <si>
    <t>№ п/п</t>
  </si>
  <si>
    <t>Наименование государственной программы (подпрограммы, основного мероприятия, регионаотного проекта, мероприятия)</t>
  </si>
  <si>
    <t>Наименование работ (услуг)  выполнякмых в рамаках заключенных государственных (муниципальных) контрактов (договоров)</t>
  </si>
  <si>
    <t>№ и дата государственного контракта (договора)</t>
  </si>
  <si>
    <t>Период исполнения государственного (муниципального) контракта (договора)</t>
  </si>
  <si>
    <t>Подрядчик (поставщик)</t>
  </si>
  <si>
    <t>Сумма заключеного ГК (договора)</t>
  </si>
  <si>
    <t>Профинасировано</t>
  </si>
  <si>
    <t>Кассовый расход</t>
  </si>
  <si>
    <t>Наименование отвественного исполнителя государственной программы</t>
  </si>
  <si>
    <t>по годам</t>
  </si>
  <si>
    <t>Всего</t>
  </si>
  <si>
    <t>ФБ</t>
  </si>
  <si>
    <t>ОБ</t>
  </si>
  <si>
    <t>МБ</t>
  </si>
  <si>
    <t>ВН</t>
  </si>
  <si>
    <t>1.1.</t>
  </si>
  <si>
    <t>ИТОГО</t>
  </si>
  <si>
    <r>
      <rPr>
        <sz val="9"/>
        <rFont val="Times New Roman"/>
        <family val="1"/>
        <charset val="204"/>
      </rPr>
      <t>Выполнено
(принято работ)</t>
    </r>
  </si>
  <si>
    <t>Развитие культуры, спорта и туризма Чукотского автономного округа</t>
  </si>
  <si>
    <t>1.2.1.</t>
  </si>
  <si>
    <t>1.</t>
  </si>
  <si>
    <t>1.2.</t>
  </si>
  <si>
    <t>1.1.1.</t>
  </si>
  <si>
    <t>1.1.1.1.</t>
  </si>
  <si>
    <t>1.2.1.1.</t>
  </si>
  <si>
    <t>1.1.1.2.</t>
  </si>
  <si>
    <t>Обеспечение государственных гарантий и развитие современной инфраструктуры культуры, спорта и туризма</t>
  </si>
  <si>
    <t>Модернизация, благоустройство и материальное обеспечение отраслей культуры, спорта, туризма и кинематографии</t>
  </si>
  <si>
    <t>Модернизация и благоустройство территории горнолыжного комплекса "Гора Михаила"</t>
  </si>
  <si>
    <t>Проектно-изыскательские, ремонтные работы, строительство и реконструкция объектов культуры, спорта и образования</t>
  </si>
  <si>
    <t>Региональный проект "Спорт - норма жизни" федерального проекта "Спорт - норма жизни"</t>
  </si>
  <si>
    <t>АО "ЧТК"</t>
  </si>
  <si>
    <t>Региональный проект "Культурная среда" федерального проекта "Культурная среда"</t>
  </si>
  <si>
    <t>Строительство объекта "Дом культуры в с. Канчалан"</t>
  </si>
  <si>
    <t>1.3.</t>
  </si>
  <si>
    <t>1.3.1.</t>
  </si>
  <si>
    <t>1.3.1.1.</t>
  </si>
  <si>
    <t>Субсидия на выполнение ремонтных работ в муниципальных учреждениях культура и спорта</t>
  </si>
  <si>
    <t>Департамент культуры, спорта и туризма Чукотского автономного округа</t>
  </si>
  <si>
    <t>28.06.2021-02.03.2022</t>
  </si>
  <si>
    <t>ООО "АРТИКАКЛИМАТ"</t>
  </si>
  <si>
    <t>Капитальный ремонт крыши и заполнения оконных проемов нежилого здания Музея Берингийского наследия</t>
  </si>
  <si>
    <t>Муниципальный контракт № 0188300002121000032-01 28.06.2021</t>
  </si>
  <si>
    <t>4.2.2.</t>
  </si>
  <si>
    <t>4.2.2.1.</t>
  </si>
  <si>
    <t>Строительство объекта "Многофункциональная спортивная площадка с искусственным покрытием в г. Билибино"</t>
  </si>
  <si>
    <t>Строительно-монтажные работы</t>
  </si>
  <si>
    <t>№ 9/СМР-20
от 03.08.2020</t>
  </si>
  <si>
    <t>2020-2021</t>
  </si>
  <si>
    <t xml:space="preserve">Осуществление строительного контроля </t>
  </si>
  <si>
    <t>№ 10/СК-20
от 02.09.2020</t>
  </si>
  <si>
    <t>ИП Фатеев Ю.М.</t>
  </si>
  <si>
    <t>4.2.2.2.</t>
  </si>
  <si>
    <t>Строительство объекта "Спортивный зал в с. Лаврентия"</t>
  </si>
  <si>
    <t>строительство</t>
  </si>
  <si>
    <t>22/ПИР/СМР-21 12.10.2021</t>
  </si>
  <si>
    <t>2022-2023</t>
  </si>
  <si>
    <t>НАО  «Чукотская торговая компания»</t>
  </si>
  <si>
    <t>добавить мероприятия</t>
  </si>
  <si>
    <t>Проектно-изыскательские работы, строительно-монтажные работы</t>
  </si>
  <si>
    <t xml:space="preserve">05.07.2022- 31.12.2023 </t>
  </si>
  <si>
    <t>ООО "ТехноСтройДВ"</t>
  </si>
  <si>
    <t>оказание услуг по прокладке кабеля</t>
  </si>
  <si>
    <t>Контракт  № 1/ДР/ГМ  от 19.12.2022</t>
  </si>
  <si>
    <t>19.12.2022-25.03.2023</t>
  </si>
  <si>
    <t>ИП Ивасенко А.А.</t>
  </si>
  <si>
    <t>оказание услуг по установке наружнего освещения</t>
  </si>
  <si>
    <t>Контракт № 3/ДР/ГМ  от 19.12.2022</t>
  </si>
  <si>
    <t>Поддержка туризма</t>
  </si>
  <si>
    <t>Субсидии юридическим лицам на финансовое обеспечение затрат, связанных с созданием туристической инфраструктуры на территории Чукотского автономного округа</t>
  </si>
  <si>
    <t>Создание и развитие туристической инфраструктуры</t>
  </si>
  <si>
    <t>Развитие социальной инфраструктуры</t>
  </si>
  <si>
    <t>1.4.2.</t>
  </si>
  <si>
    <t>1.4.2.1.</t>
  </si>
  <si>
    <t>услуги аренды судна типа СПП, СПА для перевозки генеральных грузов, 20/40-футовых контейнеров</t>
  </si>
  <si>
    <t xml:space="preserve">поставка модульного здания </t>
  </si>
  <si>
    <t>услуги по монтажу модульных деревянных зданий</t>
  </si>
  <si>
    <t>услуги по поставке товара</t>
  </si>
  <si>
    <t xml:space="preserve">монтаж оборудования спутниковой связи </t>
  </si>
  <si>
    <t>АО "АнадырьМорПорт"</t>
  </si>
  <si>
    <t>09.08.2022-до полных исполнения обязательств</t>
  </si>
  <si>
    <t>ООО "Новодом"</t>
  </si>
  <si>
    <t>01.12.2022-30.10.2023</t>
  </si>
  <si>
    <t>ИП Герасименко Андрей Александрович</t>
  </si>
  <si>
    <t>15.12.2022-30.05.2023</t>
  </si>
  <si>
    <t>ИП Брагин Дмитрий Алексеевич</t>
  </si>
  <si>
    <t>03.07.2022-до полного исполнения обязательства</t>
  </si>
  <si>
    <t>ИП Торсуков Алексей Олегович</t>
  </si>
  <si>
    <t>Договор                   № 09-08-22                   от 09.08.2022</t>
  </si>
  <si>
    <t>Договор                      № 14-ТЧ/2022/2023             от 01.07.2022</t>
  </si>
  <si>
    <t>Договор №18            от 01.12.022</t>
  </si>
  <si>
    <t>Договор №2                    от 15.12.2022</t>
  </si>
  <si>
    <t>Договор №7А-22                       от 03.07.2022</t>
  </si>
  <si>
    <t>1.2.1.2.</t>
  </si>
  <si>
    <t>1.2.1.3.</t>
  </si>
  <si>
    <t>1.2.1.4.</t>
  </si>
  <si>
    <t>1.2.1.5.</t>
  </si>
  <si>
    <t>1.1.2.</t>
  </si>
  <si>
    <t>1.1.2.1.</t>
  </si>
  <si>
    <t>Субсидии на государственную поддержку отрасли культуры</t>
  </si>
  <si>
    <t xml:space="preserve">капитальный ремонт </t>
  </si>
  <si>
    <t>муниципальный контракт № 2-КР от 11.05.2022</t>
  </si>
  <si>
    <t>11.05.2022 - 20.08.2023</t>
  </si>
  <si>
    <t>ООО "Глобус"</t>
  </si>
  <si>
    <t>01.07.2022-30.11.2023</t>
  </si>
  <si>
    <t>1.4.2.2.</t>
  </si>
  <si>
    <t>Строительство объекта "Центр культурного развития в г. Певек"</t>
  </si>
  <si>
    <t>Строительный контроль</t>
  </si>
  <si>
    <t>Государственный контракт                № 12/СК от 27.11.2023 г.</t>
  </si>
  <si>
    <t>Государственный контракт                № 9/ПИР/СМР-22 от 05.07.2022 г.</t>
  </si>
  <si>
    <t xml:space="preserve">27.11.2023- 15.12.2024 </t>
  </si>
  <si>
    <t>ООО "СК СИСТЕМА"</t>
  </si>
  <si>
    <t>1.3.1.2.</t>
  </si>
  <si>
    <t>Проведение ремонтных работ и обновление косторезной мастерской</t>
  </si>
  <si>
    <t>Муниципальный контракт № 08886000005220001340001 от 16.12.2022</t>
  </si>
  <si>
    <t>ООО "ГорЭнерго"</t>
  </si>
  <si>
    <t>16.12.2022-31.12.2024</t>
  </si>
  <si>
    <t>Ремонт здания косторезной мастерской и приобретение оборудования</t>
  </si>
  <si>
    <r>
      <rPr>
        <b/>
        <sz val="8"/>
        <rFont val="Times New Roman"/>
        <family val="1"/>
      </rPr>
      <t xml:space="preserve">Информация о ходе реализации  государственных контрактов (договоров)  заключенных в рамках государственной программы (подпрограммы, основного мероприятия, регионального проекта, мероприятия)  для обеспечения государственных нужд на срок, не превышающий  срок действия утвержденных лимитов бюджетных обязательств (до двух лет с момента заключения) за </t>
    </r>
    <r>
      <rPr>
        <u/>
        <sz val="8"/>
        <rFont val="Times New Roman"/>
        <family val="1"/>
      </rPr>
      <t> </t>
    </r>
    <r>
      <rPr>
        <b/>
        <sz val="8"/>
        <rFont val="Times New Roman"/>
        <family val="1"/>
      </rPr>
      <t>2023</t>
    </r>
    <r>
      <rPr>
        <u/>
        <sz val="8"/>
        <rFont val="Times New Roman"/>
        <family val="1"/>
      </rPr>
      <t>  </t>
    </r>
    <r>
      <rPr>
        <b/>
        <sz val="8"/>
        <rFont val="Times New Roman"/>
        <family val="1"/>
      </rPr>
      <t>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</si>
</sst>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"/>
  </numFmts>
  <fonts count="16" x14ac:knownFonts="1">
    <font>
      <sz val="10"/>
      <color rgb="FF000000"/>
      <name val="Times New Roman"/>
      <charset val="204"/>
    </font>
    <font>
      <b/>
      <sz val="8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2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0"/>
      <color rgb="FF00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" fontId="9" fillId="0" borderId="9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/>
    </xf>
    <xf numFmtId="0" fontId="13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left" vertical="center" wrapText="1"/>
    </xf>
    <xf numFmtId="49" fontId="15" fillId="0" borderId="9" xfId="0" applyNumberFormat="1" applyFont="1" applyFill="1" applyBorder="1" applyAlignment="1">
      <alignment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164" fontId="4" fillId="0" borderId="9" xfId="0" applyNumberFormat="1" applyFont="1" applyFill="1" applyBorder="1" applyAlignment="1">
      <alignment horizontal="center" vertical="center" wrapText="1" shrinkToFit="1"/>
    </xf>
    <xf numFmtId="4" fontId="7" fillId="0" borderId="28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 shrinkToFit="1"/>
    </xf>
    <xf numFmtId="1" fontId="5" fillId="0" borderId="6" xfId="0" applyNumberFormat="1" applyFont="1" applyFill="1" applyBorder="1" applyAlignment="1">
      <alignment horizontal="center" vertical="center" wrapText="1" shrinkToFit="1"/>
    </xf>
    <xf numFmtId="1" fontId="5" fillId="0" borderId="7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right" vertical="top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justify" vertical="center" wrapText="1"/>
    </xf>
    <xf numFmtId="0" fontId="13" fillId="0" borderId="16" xfId="0" applyFont="1" applyFill="1" applyBorder="1" applyAlignment="1">
      <alignment horizontal="justify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BL43"/>
  <sheetViews>
    <sheetView tabSelected="1" zoomScale="80" zoomScaleNormal="80" workbookViewId="0">
      <pane xSplit="2" ySplit="12" topLeftCell="Z13" activePane="bottomRight" state="frozen"/>
      <selection pane="topRight" activeCell="C1" sqref="C1"/>
      <selection pane="bottomLeft" activeCell="A13" sqref="A13"/>
      <selection pane="bottomRight" activeCell="E26" sqref="E26"/>
    </sheetView>
  </sheetViews>
  <sheetFormatPr defaultRowHeight="12.75" x14ac:dyDescent="0.2"/>
  <cols>
    <col min="1" max="1" width="11" customWidth="1"/>
    <col min="2" max="2" width="21" customWidth="1"/>
    <col min="3" max="3" width="26.33203125" customWidth="1"/>
    <col min="4" max="4" width="16.83203125" customWidth="1"/>
    <col min="5" max="5" width="17" customWidth="1"/>
    <col min="6" max="6" width="15.6640625" customWidth="1"/>
    <col min="7" max="10" width="14.33203125" customWidth="1"/>
    <col min="11" max="11" width="10.6640625" bestFit="1" customWidth="1"/>
    <col min="12" max="12" width="13" bestFit="1" customWidth="1"/>
    <col min="15" max="15" width="15" customWidth="1"/>
    <col min="16" max="16" width="10.6640625" bestFit="1" customWidth="1"/>
    <col min="17" max="17" width="14.1640625" customWidth="1"/>
    <col min="25" max="25" width="13" bestFit="1" customWidth="1"/>
    <col min="26" max="28" width="13" customWidth="1"/>
    <col min="29" max="29" width="12.6640625" customWidth="1"/>
    <col min="30" max="30" width="13" bestFit="1" customWidth="1"/>
    <col min="33" max="33" width="11.6640625" customWidth="1"/>
    <col min="35" max="35" width="13" customWidth="1"/>
    <col min="38" max="41" width="13.6640625" customWidth="1"/>
    <col min="43" max="43" width="13" bestFit="1" customWidth="1"/>
    <col min="46" max="46" width="9.83203125" customWidth="1"/>
    <col min="48" max="48" width="12.33203125" customWidth="1"/>
    <col min="51" max="54" width="13.5" customWidth="1"/>
    <col min="55" max="55" width="14.5" customWidth="1"/>
    <col min="56" max="56" width="13" bestFit="1" customWidth="1"/>
    <col min="64" max="64" width="22.83203125" customWidth="1"/>
  </cols>
  <sheetData>
    <row r="1" spans="1:64" x14ac:dyDescent="0.2">
      <c r="A1" s="68" t="s">
        <v>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</row>
    <row r="2" spans="1:64" ht="15" customHeight="1" x14ac:dyDescent="0.2">
      <c r="A2" s="69" t="s">
        <v>121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64" x14ac:dyDescent="0.2">
      <c r="A4" s="70" t="s">
        <v>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</row>
    <row r="5" spans="1:64" ht="12.75" customHeight="1" x14ac:dyDescent="0.2">
      <c r="A5" s="54" t="s">
        <v>2</v>
      </c>
      <c r="B5" s="54" t="s">
        <v>3</v>
      </c>
      <c r="C5" s="54" t="s">
        <v>4</v>
      </c>
      <c r="D5" s="54" t="s">
        <v>5</v>
      </c>
      <c r="E5" s="54" t="s">
        <v>6</v>
      </c>
      <c r="F5" s="54" t="s">
        <v>7</v>
      </c>
      <c r="G5" s="86" t="s">
        <v>8</v>
      </c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8"/>
      <c r="Y5" s="86" t="s">
        <v>9</v>
      </c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8"/>
      <c r="AL5" s="89" t="s">
        <v>20</v>
      </c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1"/>
      <c r="AY5" s="86" t="s">
        <v>10</v>
      </c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8"/>
      <c r="BL5" s="54" t="s">
        <v>11</v>
      </c>
    </row>
    <row r="6" spans="1:64" x14ac:dyDescent="0.2">
      <c r="A6" s="82"/>
      <c r="B6" s="82"/>
      <c r="C6" s="82"/>
      <c r="D6" s="82"/>
      <c r="E6" s="82"/>
      <c r="F6" s="82"/>
      <c r="G6" s="86" t="s">
        <v>12</v>
      </c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8"/>
      <c r="Y6" s="86" t="s">
        <v>12</v>
      </c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8"/>
      <c r="AL6" s="86" t="s">
        <v>12</v>
      </c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8"/>
      <c r="AY6" s="86" t="s">
        <v>12</v>
      </c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8"/>
      <c r="BL6" s="82"/>
    </row>
    <row r="7" spans="1:64" x14ac:dyDescent="0.2">
      <c r="A7" s="82"/>
      <c r="B7" s="82"/>
      <c r="C7" s="82"/>
      <c r="D7" s="82"/>
      <c r="E7" s="82"/>
      <c r="F7" s="82"/>
      <c r="G7" s="54" t="s">
        <v>13</v>
      </c>
      <c r="H7" s="71">
        <v>2021</v>
      </c>
      <c r="I7" s="72"/>
      <c r="J7" s="54" t="s">
        <v>13</v>
      </c>
      <c r="K7" s="56">
        <v>2022</v>
      </c>
      <c r="L7" s="57"/>
      <c r="M7" s="57"/>
      <c r="N7" s="58"/>
      <c r="O7" s="54" t="s">
        <v>13</v>
      </c>
      <c r="P7" s="56">
        <v>2023</v>
      </c>
      <c r="Q7" s="57"/>
      <c r="R7" s="57"/>
      <c r="S7" s="58"/>
      <c r="T7" s="54" t="s">
        <v>13</v>
      </c>
      <c r="U7" s="56">
        <v>2024</v>
      </c>
      <c r="V7" s="57"/>
      <c r="W7" s="57"/>
      <c r="X7" s="58"/>
      <c r="Y7" s="54" t="s">
        <v>13</v>
      </c>
      <c r="Z7" s="71">
        <v>2021</v>
      </c>
      <c r="AA7" s="72"/>
      <c r="AB7" s="54" t="s">
        <v>13</v>
      </c>
      <c r="AC7" s="56">
        <v>2022</v>
      </c>
      <c r="AD7" s="57"/>
      <c r="AE7" s="57"/>
      <c r="AF7" s="58"/>
      <c r="AG7" s="54" t="s">
        <v>13</v>
      </c>
      <c r="AH7" s="56">
        <v>2023</v>
      </c>
      <c r="AI7" s="57"/>
      <c r="AJ7" s="57"/>
      <c r="AK7" s="58"/>
      <c r="AL7" s="54" t="s">
        <v>13</v>
      </c>
      <c r="AM7" s="71">
        <v>2021</v>
      </c>
      <c r="AN7" s="72"/>
      <c r="AO7" s="54" t="s">
        <v>13</v>
      </c>
      <c r="AP7" s="56">
        <v>2022</v>
      </c>
      <c r="AQ7" s="57"/>
      <c r="AR7" s="57"/>
      <c r="AS7" s="58"/>
      <c r="AT7" s="54" t="s">
        <v>13</v>
      </c>
      <c r="AU7" s="56">
        <v>2023</v>
      </c>
      <c r="AV7" s="57"/>
      <c r="AW7" s="57"/>
      <c r="AX7" s="58"/>
      <c r="AY7" s="54" t="s">
        <v>13</v>
      </c>
      <c r="AZ7" s="71">
        <v>2021</v>
      </c>
      <c r="BA7" s="72"/>
      <c r="BB7" s="54" t="s">
        <v>13</v>
      </c>
      <c r="BC7" s="56">
        <v>2022</v>
      </c>
      <c r="BD7" s="57"/>
      <c r="BE7" s="57"/>
      <c r="BF7" s="58"/>
      <c r="BG7" s="54" t="s">
        <v>13</v>
      </c>
      <c r="BH7" s="56">
        <v>2023</v>
      </c>
      <c r="BI7" s="57"/>
      <c r="BJ7" s="57"/>
      <c r="BK7" s="58"/>
      <c r="BL7" s="82"/>
    </row>
    <row r="8" spans="1:64" ht="75" customHeight="1" x14ac:dyDescent="0.2">
      <c r="A8" s="55"/>
      <c r="B8" s="55"/>
      <c r="C8" s="55"/>
      <c r="D8" s="55"/>
      <c r="E8" s="55"/>
      <c r="F8" s="55"/>
      <c r="G8" s="55"/>
      <c r="H8" s="1" t="s">
        <v>14</v>
      </c>
      <c r="I8" s="1" t="s">
        <v>15</v>
      </c>
      <c r="J8" s="55"/>
      <c r="K8" s="1" t="s">
        <v>14</v>
      </c>
      <c r="L8" s="1" t="s">
        <v>15</v>
      </c>
      <c r="M8" s="1" t="s">
        <v>16</v>
      </c>
      <c r="N8" s="1" t="s">
        <v>17</v>
      </c>
      <c r="O8" s="55"/>
      <c r="P8" s="1" t="s">
        <v>14</v>
      </c>
      <c r="Q8" s="1" t="s">
        <v>15</v>
      </c>
      <c r="R8" s="1" t="s">
        <v>16</v>
      </c>
      <c r="S8" s="1" t="s">
        <v>17</v>
      </c>
      <c r="T8" s="55"/>
      <c r="U8" s="32" t="s">
        <v>14</v>
      </c>
      <c r="V8" s="32" t="s">
        <v>15</v>
      </c>
      <c r="W8" s="32" t="s">
        <v>16</v>
      </c>
      <c r="X8" s="32" t="s">
        <v>17</v>
      </c>
      <c r="Y8" s="55"/>
      <c r="Z8" s="1" t="s">
        <v>14</v>
      </c>
      <c r="AA8" s="1" t="s">
        <v>15</v>
      </c>
      <c r="AB8" s="55"/>
      <c r="AC8" s="1" t="s">
        <v>14</v>
      </c>
      <c r="AD8" s="1" t="s">
        <v>15</v>
      </c>
      <c r="AE8" s="1" t="s">
        <v>16</v>
      </c>
      <c r="AF8" s="1" t="s">
        <v>17</v>
      </c>
      <c r="AG8" s="55"/>
      <c r="AH8" s="1" t="s">
        <v>14</v>
      </c>
      <c r="AI8" s="1" t="s">
        <v>15</v>
      </c>
      <c r="AJ8" s="1" t="s">
        <v>16</v>
      </c>
      <c r="AK8" s="1" t="s">
        <v>17</v>
      </c>
      <c r="AL8" s="55"/>
      <c r="AM8" s="1" t="s">
        <v>14</v>
      </c>
      <c r="AN8" s="1" t="s">
        <v>15</v>
      </c>
      <c r="AO8" s="55"/>
      <c r="AP8" s="1" t="s">
        <v>14</v>
      </c>
      <c r="AQ8" s="1" t="s">
        <v>15</v>
      </c>
      <c r="AR8" s="1" t="s">
        <v>16</v>
      </c>
      <c r="AS8" s="1" t="s">
        <v>17</v>
      </c>
      <c r="AT8" s="55"/>
      <c r="AU8" s="1" t="s">
        <v>14</v>
      </c>
      <c r="AV8" s="1" t="s">
        <v>15</v>
      </c>
      <c r="AW8" s="1" t="s">
        <v>16</v>
      </c>
      <c r="AX8" s="1" t="s">
        <v>17</v>
      </c>
      <c r="AY8" s="55"/>
      <c r="AZ8" s="1" t="s">
        <v>14</v>
      </c>
      <c r="BA8" s="1" t="s">
        <v>15</v>
      </c>
      <c r="BB8" s="55"/>
      <c r="BC8" s="1" t="s">
        <v>14</v>
      </c>
      <c r="BD8" s="1" t="s">
        <v>15</v>
      </c>
      <c r="BE8" s="1" t="s">
        <v>16</v>
      </c>
      <c r="BF8" s="1" t="s">
        <v>17</v>
      </c>
      <c r="BG8" s="55"/>
      <c r="BH8" s="1" t="s">
        <v>14</v>
      </c>
      <c r="BI8" s="1" t="s">
        <v>15</v>
      </c>
      <c r="BJ8" s="1" t="s">
        <v>16</v>
      </c>
      <c r="BK8" s="1" t="s">
        <v>17</v>
      </c>
      <c r="BL8" s="55"/>
    </row>
    <row r="9" spans="1:64" x14ac:dyDescent="0.2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  <c r="P9" s="2">
        <v>16</v>
      </c>
      <c r="Q9" s="2">
        <v>17</v>
      </c>
      <c r="R9" s="2">
        <v>18</v>
      </c>
      <c r="S9" s="2">
        <v>19</v>
      </c>
      <c r="T9" s="2"/>
      <c r="U9" s="2"/>
      <c r="V9" s="2"/>
      <c r="W9" s="2"/>
      <c r="X9" s="2"/>
      <c r="Y9" s="2">
        <v>20</v>
      </c>
      <c r="Z9" s="2">
        <v>21</v>
      </c>
      <c r="AA9" s="2">
        <v>22</v>
      </c>
      <c r="AB9" s="2">
        <v>23</v>
      </c>
      <c r="AC9" s="2">
        <v>24</v>
      </c>
      <c r="AD9" s="2">
        <v>25</v>
      </c>
      <c r="AE9" s="2">
        <v>26</v>
      </c>
      <c r="AF9" s="2">
        <v>27</v>
      </c>
      <c r="AG9" s="2">
        <v>28</v>
      </c>
      <c r="AH9" s="2">
        <v>29</v>
      </c>
      <c r="AI9" s="2">
        <v>30</v>
      </c>
      <c r="AJ9" s="2">
        <v>28</v>
      </c>
      <c r="AK9" s="2">
        <v>29</v>
      </c>
      <c r="AL9" s="2">
        <v>30</v>
      </c>
      <c r="AM9" s="2">
        <v>31</v>
      </c>
      <c r="AN9" s="2">
        <v>32</v>
      </c>
      <c r="AO9" s="2">
        <v>33</v>
      </c>
      <c r="AP9" s="2">
        <v>34</v>
      </c>
      <c r="AQ9" s="2">
        <v>35</v>
      </c>
      <c r="AR9" s="2">
        <v>36</v>
      </c>
      <c r="AS9" s="2">
        <v>37</v>
      </c>
      <c r="AT9" s="2">
        <v>38</v>
      </c>
      <c r="AU9" s="2">
        <v>39</v>
      </c>
      <c r="AV9" s="2">
        <v>40</v>
      </c>
      <c r="AW9" s="2">
        <v>38</v>
      </c>
      <c r="AX9" s="2">
        <v>39</v>
      </c>
      <c r="AY9" s="2">
        <v>40</v>
      </c>
      <c r="AZ9" s="2">
        <v>41</v>
      </c>
      <c r="BA9" s="2">
        <v>42</v>
      </c>
      <c r="BB9" s="2">
        <v>43</v>
      </c>
      <c r="BC9" s="2">
        <v>44</v>
      </c>
      <c r="BD9" s="2">
        <v>45</v>
      </c>
      <c r="BE9" s="2">
        <v>46</v>
      </c>
      <c r="BF9" s="2">
        <v>44</v>
      </c>
      <c r="BG9" s="2">
        <v>45</v>
      </c>
      <c r="BH9" s="2">
        <v>46</v>
      </c>
      <c r="BI9" s="2">
        <v>47</v>
      </c>
      <c r="BJ9" s="2">
        <v>48</v>
      </c>
      <c r="BK9" s="2">
        <v>49</v>
      </c>
      <c r="BL9" s="2">
        <v>50</v>
      </c>
    </row>
    <row r="10" spans="1:64" x14ac:dyDescent="0.2">
      <c r="A10" s="3" t="s">
        <v>23</v>
      </c>
      <c r="B10" s="62" t="s">
        <v>21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4"/>
      <c r="BL10" s="5"/>
    </row>
    <row r="11" spans="1:64" s="16" customFormat="1" x14ac:dyDescent="0.2">
      <c r="A11" s="15" t="s">
        <v>18</v>
      </c>
      <c r="B11" s="59" t="s">
        <v>29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1"/>
    </row>
    <row r="12" spans="1:64" s="16" customFormat="1" x14ac:dyDescent="0.2">
      <c r="A12" s="15" t="s">
        <v>25</v>
      </c>
      <c r="B12" s="59" t="s">
        <v>30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1"/>
    </row>
    <row r="13" spans="1:64" s="16" customFormat="1" ht="72" x14ac:dyDescent="0.2">
      <c r="A13" s="36" t="s">
        <v>26</v>
      </c>
      <c r="B13" s="33" t="s">
        <v>31</v>
      </c>
      <c r="C13" s="47" t="s">
        <v>65</v>
      </c>
      <c r="D13" s="34" t="s">
        <v>66</v>
      </c>
      <c r="E13" s="34" t="s">
        <v>67</v>
      </c>
      <c r="F13" s="34" t="s">
        <v>68</v>
      </c>
      <c r="G13" s="35">
        <v>0</v>
      </c>
      <c r="H13" s="35">
        <v>0</v>
      </c>
      <c r="I13" s="35">
        <v>0</v>
      </c>
      <c r="J13" s="35">
        <f t="shared" ref="J13:J14" si="0">K13+L13+M13+N13</f>
        <v>1935</v>
      </c>
      <c r="K13" s="35">
        <v>0</v>
      </c>
      <c r="L13" s="35">
        <v>1935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f>U13+V13+W13+X13</f>
        <v>0</v>
      </c>
      <c r="U13" s="35">
        <v>0</v>
      </c>
      <c r="V13" s="35">
        <v>0</v>
      </c>
      <c r="W13" s="35">
        <v>0</v>
      </c>
      <c r="X13" s="35">
        <v>0</v>
      </c>
      <c r="Y13" s="35">
        <f t="shared" ref="Y13:Y14" si="1">Z13+AA13</f>
        <v>0</v>
      </c>
      <c r="Z13" s="35">
        <v>0</v>
      </c>
      <c r="AA13" s="35">
        <v>0</v>
      </c>
      <c r="AB13" s="35">
        <f t="shared" ref="AB13:AB14" si="2">AC13+AD13+AE13+AF13</f>
        <v>1935</v>
      </c>
      <c r="AC13" s="35">
        <v>0</v>
      </c>
      <c r="AD13" s="35">
        <v>1935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>
        <f t="shared" ref="AO13:AO14" si="3">AP13+AQ13+AR13+AS13</f>
        <v>0</v>
      </c>
      <c r="AP13" s="35">
        <v>0</v>
      </c>
      <c r="AQ13" s="35">
        <v>0</v>
      </c>
      <c r="AR13" s="35">
        <v>0</v>
      </c>
      <c r="AS13" s="35">
        <v>0</v>
      </c>
      <c r="AT13" s="35">
        <f>AU13+AV13+AW13+AX13</f>
        <v>1935</v>
      </c>
      <c r="AU13" s="35">
        <v>0</v>
      </c>
      <c r="AV13" s="35">
        <v>1935</v>
      </c>
      <c r="AW13" s="35">
        <v>0</v>
      </c>
      <c r="AX13" s="35">
        <v>0</v>
      </c>
      <c r="AY13" s="35">
        <f t="shared" ref="AY13:AY14" si="4">AZ13+BA13</f>
        <v>0</v>
      </c>
      <c r="AZ13" s="35">
        <v>0</v>
      </c>
      <c r="BA13" s="35">
        <v>0</v>
      </c>
      <c r="BB13" s="35">
        <f t="shared" ref="BB13:BB14" si="5">BC13+BD13+BE13+BF13</f>
        <v>1935</v>
      </c>
      <c r="BC13" s="35">
        <v>0</v>
      </c>
      <c r="BD13" s="35">
        <v>1935</v>
      </c>
      <c r="BE13" s="35">
        <v>0</v>
      </c>
      <c r="BF13" s="35">
        <v>0</v>
      </c>
      <c r="BG13" s="35">
        <v>0</v>
      </c>
      <c r="BH13" s="35">
        <v>0</v>
      </c>
      <c r="BI13" s="35">
        <v>0</v>
      </c>
      <c r="BJ13" s="35">
        <v>0</v>
      </c>
      <c r="BK13" s="35">
        <v>0</v>
      </c>
      <c r="BL13" s="32" t="s">
        <v>41</v>
      </c>
    </row>
    <row r="14" spans="1:64" s="16" customFormat="1" ht="72" x14ac:dyDescent="0.2">
      <c r="A14" s="36" t="s">
        <v>28</v>
      </c>
      <c r="B14" s="33" t="s">
        <v>31</v>
      </c>
      <c r="C14" s="47" t="s">
        <v>69</v>
      </c>
      <c r="D14" s="34" t="s">
        <v>70</v>
      </c>
      <c r="E14" s="34" t="s">
        <v>67</v>
      </c>
      <c r="F14" s="34" t="s">
        <v>68</v>
      </c>
      <c r="G14" s="35">
        <v>0</v>
      </c>
      <c r="H14" s="35">
        <v>0</v>
      </c>
      <c r="I14" s="35">
        <v>0</v>
      </c>
      <c r="J14" s="35">
        <f t="shared" si="0"/>
        <v>798.2</v>
      </c>
      <c r="K14" s="35">
        <v>0</v>
      </c>
      <c r="L14" s="35">
        <v>798.2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f>U14+V14+W14+X14</f>
        <v>0</v>
      </c>
      <c r="U14" s="35">
        <v>0</v>
      </c>
      <c r="V14" s="35">
        <v>0</v>
      </c>
      <c r="W14" s="35">
        <v>0</v>
      </c>
      <c r="X14" s="35">
        <v>0</v>
      </c>
      <c r="Y14" s="35">
        <f t="shared" si="1"/>
        <v>0</v>
      </c>
      <c r="Z14" s="35">
        <v>0</v>
      </c>
      <c r="AA14" s="35">
        <v>0</v>
      </c>
      <c r="AB14" s="35">
        <f t="shared" si="2"/>
        <v>798.2</v>
      </c>
      <c r="AC14" s="35">
        <v>0</v>
      </c>
      <c r="AD14" s="35">
        <v>798.2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5">
        <f t="shared" si="3"/>
        <v>0</v>
      </c>
      <c r="AP14" s="35">
        <v>0</v>
      </c>
      <c r="AQ14" s="35">
        <v>0</v>
      </c>
      <c r="AR14" s="35">
        <v>0</v>
      </c>
      <c r="AS14" s="35">
        <v>0</v>
      </c>
      <c r="AT14" s="35">
        <f>AU14+AV14+AW14+AX14</f>
        <v>798.2</v>
      </c>
      <c r="AU14" s="35">
        <v>0</v>
      </c>
      <c r="AV14" s="35">
        <v>798.2</v>
      </c>
      <c r="AW14" s="35">
        <v>0</v>
      </c>
      <c r="AX14" s="35">
        <v>0</v>
      </c>
      <c r="AY14" s="35">
        <f t="shared" si="4"/>
        <v>0</v>
      </c>
      <c r="AZ14" s="35">
        <v>0</v>
      </c>
      <c r="BA14" s="35">
        <v>0</v>
      </c>
      <c r="BB14" s="35">
        <f t="shared" si="5"/>
        <v>798.2</v>
      </c>
      <c r="BC14" s="35">
        <v>0</v>
      </c>
      <c r="BD14" s="35">
        <v>798.2</v>
      </c>
      <c r="BE14" s="35">
        <v>0</v>
      </c>
      <c r="BF14" s="35">
        <v>0</v>
      </c>
      <c r="BG14" s="35">
        <v>0</v>
      </c>
      <c r="BH14" s="35">
        <v>0</v>
      </c>
      <c r="BI14" s="35">
        <v>0</v>
      </c>
      <c r="BJ14" s="35">
        <v>0</v>
      </c>
      <c r="BK14" s="35">
        <v>0</v>
      </c>
      <c r="BL14" s="32" t="s">
        <v>41</v>
      </c>
    </row>
    <row r="15" spans="1:64" s="16" customFormat="1" ht="12.75" customHeight="1" x14ac:dyDescent="0.2">
      <c r="A15" s="15" t="s">
        <v>100</v>
      </c>
      <c r="B15" s="51" t="s">
        <v>35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3"/>
    </row>
    <row r="16" spans="1:64" s="16" customFormat="1" ht="123.75" customHeight="1" x14ac:dyDescent="0.2">
      <c r="A16" s="39" t="s">
        <v>101</v>
      </c>
      <c r="B16" s="33" t="s">
        <v>102</v>
      </c>
      <c r="C16" s="48" t="s">
        <v>103</v>
      </c>
      <c r="D16" s="21" t="s">
        <v>104</v>
      </c>
      <c r="E16" s="21" t="s">
        <v>105</v>
      </c>
      <c r="F16" s="21" t="s">
        <v>106</v>
      </c>
      <c r="G16" s="40">
        <f t="shared" ref="G16" si="6">H16+I16</f>
        <v>0</v>
      </c>
      <c r="H16" s="40">
        <v>0</v>
      </c>
      <c r="I16" s="40">
        <v>0</v>
      </c>
      <c r="J16" s="40">
        <f t="shared" ref="J16" si="7">K16+L16+M16+N16</f>
        <v>17858.3</v>
      </c>
      <c r="K16" s="40">
        <v>17483.599999999999</v>
      </c>
      <c r="L16" s="40">
        <v>356.8</v>
      </c>
      <c r="M16" s="40">
        <v>17.899999999999999</v>
      </c>
      <c r="N16" s="40">
        <v>0</v>
      </c>
      <c r="O16" s="40">
        <f>P16+Q16+R16+S16</f>
        <v>0</v>
      </c>
      <c r="P16" s="40">
        <v>0</v>
      </c>
      <c r="Q16" s="40">
        <v>0</v>
      </c>
      <c r="R16" s="40">
        <v>0</v>
      </c>
      <c r="S16" s="40">
        <v>0</v>
      </c>
      <c r="T16" s="40">
        <f>U16+W16+X16</f>
        <v>0</v>
      </c>
      <c r="U16" s="35">
        <v>0</v>
      </c>
      <c r="V16" s="35">
        <v>0</v>
      </c>
      <c r="W16" s="35">
        <v>0</v>
      </c>
      <c r="X16" s="35">
        <v>0</v>
      </c>
      <c r="Y16" s="40">
        <f t="shared" ref="Y16" si="8">Z16+AA16</f>
        <v>0</v>
      </c>
      <c r="Z16" s="40">
        <v>0</v>
      </c>
      <c r="AA16" s="40">
        <v>0</v>
      </c>
      <c r="AB16" s="40">
        <f t="shared" ref="AB16" si="9">AC16+AD16+AE16+AF16</f>
        <v>8927.2999999999993</v>
      </c>
      <c r="AC16" s="40">
        <v>8740</v>
      </c>
      <c r="AD16" s="40">
        <v>178.4</v>
      </c>
      <c r="AE16" s="40">
        <v>8.9</v>
      </c>
      <c r="AF16" s="40">
        <v>0</v>
      </c>
      <c r="AG16" s="40">
        <f t="shared" ref="AG16" si="10">AH16+AI16+AJ16+AK16</f>
        <v>0</v>
      </c>
      <c r="AH16" s="40">
        <v>0</v>
      </c>
      <c r="AI16" s="40">
        <v>0</v>
      </c>
      <c r="AJ16" s="40">
        <v>0</v>
      </c>
      <c r="AK16" s="40">
        <v>0</v>
      </c>
      <c r="AL16" s="40">
        <f t="shared" ref="AL16" si="11">AM16+AN16</f>
        <v>0</v>
      </c>
      <c r="AM16" s="40">
        <v>0</v>
      </c>
      <c r="AN16" s="40">
        <v>0</v>
      </c>
      <c r="AO16" s="40">
        <f t="shared" ref="AO16" si="12">AP16+AQ16+AR16+AS16</f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f t="shared" ref="AT16" si="13">AU16+AV16+AW16+AX16</f>
        <v>17858.3</v>
      </c>
      <c r="AU16" s="40">
        <v>8740</v>
      </c>
      <c r="AV16" s="40">
        <v>178.4</v>
      </c>
      <c r="AW16" s="40">
        <v>8939.9</v>
      </c>
      <c r="AX16" s="40">
        <v>0</v>
      </c>
      <c r="AY16" s="40">
        <f t="shared" ref="AY16" si="14">AZ16+BA16</f>
        <v>0</v>
      </c>
      <c r="AZ16" s="40">
        <v>0</v>
      </c>
      <c r="BA16" s="40">
        <v>0</v>
      </c>
      <c r="BB16" s="40">
        <f t="shared" ref="BB16" si="15">BC16+BD16+BE16+BF16</f>
        <v>8927.2999999999993</v>
      </c>
      <c r="BC16" s="40">
        <v>8740</v>
      </c>
      <c r="BD16" s="40">
        <v>178.4</v>
      </c>
      <c r="BE16" s="40">
        <v>8.9</v>
      </c>
      <c r="BF16" s="40">
        <v>0</v>
      </c>
      <c r="BG16" s="40">
        <f t="shared" ref="BG16" si="16">BH16+BI16+BJ16+BK16</f>
        <v>0</v>
      </c>
      <c r="BH16" s="40">
        <v>0</v>
      </c>
      <c r="BI16" s="40">
        <v>0</v>
      </c>
      <c r="BJ16" s="40">
        <v>0</v>
      </c>
      <c r="BK16" s="40">
        <v>0</v>
      </c>
      <c r="BL16" s="41" t="s">
        <v>41</v>
      </c>
    </row>
    <row r="17" spans="1:64" x14ac:dyDescent="0.2">
      <c r="A17" s="32" t="s">
        <v>24</v>
      </c>
      <c r="B17" s="62" t="s">
        <v>71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4"/>
    </row>
    <row r="18" spans="1:64" s="16" customFormat="1" ht="12.75" customHeight="1" x14ac:dyDescent="0.2">
      <c r="A18" s="32" t="s">
        <v>22</v>
      </c>
      <c r="B18" s="65" t="s">
        <v>73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7"/>
    </row>
    <row r="19" spans="1:64" s="16" customFormat="1" ht="120" customHeight="1" x14ac:dyDescent="0.2">
      <c r="A19" s="37" t="s">
        <v>27</v>
      </c>
      <c r="B19" s="38" t="s">
        <v>72</v>
      </c>
      <c r="C19" s="47" t="s">
        <v>77</v>
      </c>
      <c r="D19" s="34" t="s">
        <v>92</v>
      </c>
      <c r="E19" s="34" t="s">
        <v>107</v>
      </c>
      <c r="F19" s="34" t="s">
        <v>82</v>
      </c>
      <c r="G19" s="35">
        <f t="shared" ref="G19:G23" si="17">H19+I19</f>
        <v>0</v>
      </c>
      <c r="H19" s="35">
        <v>0</v>
      </c>
      <c r="I19" s="35">
        <v>0</v>
      </c>
      <c r="J19" s="35">
        <f t="shared" ref="J19:J23" si="18">K19+L19+M19+N19</f>
        <v>2065.9</v>
      </c>
      <c r="K19" s="35">
        <v>0</v>
      </c>
      <c r="L19" s="35">
        <v>2065.9</v>
      </c>
      <c r="M19" s="35">
        <v>0</v>
      </c>
      <c r="N19" s="35">
        <v>0</v>
      </c>
      <c r="O19" s="35">
        <f>P19+Q19+R19+S19</f>
        <v>0</v>
      </c>
      <c r="P19" s="35">
        <v>0</v>
      </c>
      <c r="Q19" s="35">
        <v>0</v>
      </c>
      <c r="R19" s="35">
        <v>0</v>
      </c>
      <c r="S19" s="35">
        <v>0</v>
      </c>
      <c r="T19" s="35">
        <f>U19+V19+W19</f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f t="shared" ref="AB19:AB23" si="19">AC19+AD19+AE19+AF19</f>
        <v>2065.9</v>
      </c>
      <c r="AC19" s="35">
        <v>0</v>
      </c>
      <c r="AD19" s="35">
        <v>2065.9</v>
      </c>
      <c r="AE19" s="35">
        <v>0</v>
      </c>
      <c r="AF19" s="35">
        <v>0</v>
      </c>
      <c r="AG19" s="35">
        <f t="shared" ref="AG19:AG23" si="20">AH19+AI19+AJ19+AK19</f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f t="shared" ref="AL19:AL23" si="21">AM19+AN19</f>
        <v>0</v>
      </c>
      <c r="AM19" s="35">
        <v>0</v>
      </c>
      <c r="AN19" s="35">
        <v>0</v>
      </c>
      <c r="AO19" s="35">
        <f t="shared" ref="AO19:AO23" si="22">AP19+AQ19+AR19+AS19</f>
        <v>0</v>
      </c>
      <c r="AP19" s="35">
        <v>0</v>
      </c>
      <c r="AQ19" s="35">
        <v>0</v>
      </c>
      <c r="AR19" s="35">
        <v>0</v>
      </c>
      <c r="AS19" s="35">
        <v>0</v>
      </c>
      <c r="AT19" s="35">
        <f t="shared" ref="AT19:AT23" si="23">AU19+AV19+AW19+AX19</f>
        <v>2065.9</v>
      </c>
      <c r="AU19" s="35">
        <v>0</v>
      </c>
      <c r="AV19" s="35">
        <v>2065.9</v>
      </c>
      <c r="AW19" s="35">
        <v>0</v>
      </c>
      <c r="AX19" s="35">
        <v>0</v>
      </c>
      <c r="AY19" s="35">
        <f t="shared" ref="AY19:AY23" si="24">AZ19+BA19</f>
        <v>0</v>
      </c>
      <c r="AZ19" s="35">
        <v>0</v>
      </c>
      <c r="BA19" s="35">
        <v>0</v>
      </c>
      <c r="BB19" s="35">
        <f t="shared" ref="BB19:BB23" si="25">BC19+BD19+BE19+BF19</f>
        <v>2065.9</v>
      </c>
      <c r="BC19" s="35">
        <v>0</v>
      </c>
      <c r="BD19" s="35">
        <v>2065.9</v>
      </c>
      <c r="BE19" s="35">
        <v>0</v>
      </c>
      <c r="BF19" s="35">
        <v>0</v>
      </c>
      <c r="BG19" s="35">
        <f t="shared" ref="BG19:BG23" si="26">BH19+BI19+BJ19+BK19</f>
        <v>0</v>
      </c>
      <c r="BH19" s="35">
        <v>0</v>
      </c>
      <c r="BI19" s="35">
        <v>0</v>
      </c>
      <c r="BJ19" s="35">
        <v>0</v>
      </c>
      <c r="BK19" s="35">
        <v>0</v>
      </c>
      <c r="BL19" s="32" t="s">
        <v>41</v>
      </c>
    </row>
    <row r="20" spans="1:64" s="16" customFormat="1" ht="120" customHeight="1" x14ac:dyDescent="0.2">
      <c r="A20" s="37" t="s">
        <v>96</v>
      </c>
      <c r="B20" s="33" t="s">
        <v>72</v>
      </c>
      <c r="C20" s="47" t="s">
        <v>78</v>
      </c>
      <c r="D20" s="34" t="s">
        <v>91</v>
      </c>
      <c r="E20" s="34" t="s">
        <v>83</v>
      </c>
      <c r="F20" s="34" t="s">
        <v>84</v>
      </c>
      <c r="G20" s="35">
        <f t="shared" si="17"/>
        <v>0</v>
      </c>
      <c r="H20" s="35">
        <v>0</v>
      </c>
      <c r="I20" s="35">
        <v>0</v>
      </c>
      <c r="J20" s="35">
        <f t="shared" si="18"/>
        <v>1500</v>
      </c>
      <c r="K20" s="35">
        <v>0</v>
      </c>
      <c r="L20" s="35">
        <v>1500</v>
      </c>
      <c r="M20" s="35">
        <v>0</v>
      </c>
      <c r="N20" s="35">
        <v>0</v>
      </c>
      <c r="O20" s="35">
        <f>P20+Q20+R20+S20</f>
        <v>0</v>
      </c>
      <c r="P20" s="35">
        <v>0</v>
      </c>
      <c r="Q20" s="35">
        <v>0</v>
      </c>
      <c r="R20" s="35">
        <v>0</v>
      </c>
      <c r="S20" s="35">
        <v>0</v>
      </c>
      <c r="T20" s="35">
        <f t="shared" ref="T20:T23" si="27">U20+V20+W20</f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f t="shared" si="19"/>
        <v>1500</v>
      </c>
      <c r="AC20" s="35">
        <v>0</v>
      </c>
      <c r="AD20" s="35">
        <v>1500</v>
      </c>
      <c r="AE20" s="35">
        <v>0</v>
      </c>
      <c r="AF20" s="35">
        <v>0</v>
      </c>
      <c r="AG20" s="35">
        <f t="shared" si="20"/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f t="shared" si="21"/>
        <v>0</v>
      </c>
      <c r="AM20" s="35">
        <v>0</v>
      </c>
      <c r="AN20" s="35">
        <v>0</v>
      </c>
      <c r="AO20" s="35">
        <f t="shared" si="22"/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f t="shared" si="23"/>
        <v>1500</v>
      </c>
      <c r="AU20" s="35">
        <v>0</v>
      </c>
      <c r="AV20" s="35">
        <v>1500</v>
      </c>
      <c r="AW20" s="35">
        <v>0</v>
      </c>
      <c r="AX20" s="35">
        <v>0</v>
      </c>
      <c r="AY20" s="35">
        <f t="shared" si="24"/>
        <v>0</v>
      </c>
      <c r="AZ20" s="35">
        <v>0</v>
      </c>
      <c r="BA20" s="35">
        <v>0</v>
      </c>
      <c r="BB20" s="35">
        <f t="shared" si="25"/>
        <v>1500</v>
      </c>
      <c r="BC20" s="35">
        <v>0</v>
      </c>
      <c r="BD20" s="35">
        <v>1500</v>
      </c>
      <c r="BE20" s="35">
        <v>0</v>
      </c>
      <c r="BF20" s="35">
        <v>0</v>
      </c>
      <c r="BG20" s="35">
        <f t="shared" si="26"/>
        <v>0</v>
      </c>
      <c r="BH20" s="35">
        <v>0</v>
      </c>
      <c r="BI20" s="35">
        <v>0</v>
      </c>
      <c r="BJ20" s="35">
        <v>0</v>
      </c>
      <c r="BK20" s="35">
        <v>0</v>
      </c>
      <c r="BL20" s="32" t="s">
        <v>41</v>
      </c>
    </row>
    <row r="21" spans="1:64" s="16" customFormat="1" ht="120" customHeight="1" x14ac:dyDescent="0.2">
      <c r="A21" s="37" t="s">
        <v>97</v>
      </c>
      <c r="B21" s="33" t="s">
        <v>72</v>
      </c>
      <c r="C21" s="49" t="s">
        <v>79</v>
      </c>
      <c r="D21" s="19" t="s">
        <v>93</v>
      </c>
      <c r="E21" s="19" t="s">
        <v>85</v>
      </c>
      <c r="F21" s="19" t="s">
        <v>86</v>
      </c>
      <c r="G21" s="35">
        <f t="shared" si="17"/>
        <v>0</v>
      </c>
      <c r="H21" s="35">
        <v>0</v>
      </c>
      <c r="I21" s="35">
        <v>0</v>
      </c>
      <c r="J21" s="35">
        <f t="shared" si="18"/>
        <v>3522.6</v>
      </c>
      <c r="K21" s="35">
        <v>0</v>
      </c>
      <c r="L21" s="20">
        <v>3522.6</v>
      </c>
      <c r="M21" s="35">
        <v>0</v>
      </c>
      <c r="N21" s="35">
        <v>0</v>
      </c>
      <c r="O21" s="35">
        <f>P21+Q21+R21+S21</f>
        <v>0</v>
      </c>
      <c r="P21" s="35">
        <v>0</v>
      </c>
      <c r="Q21" s="35">
        <v>0</v>
      </c>
      <c r="R21" s="35">
        <v>0</v>
      </c>
      <c r="S21" s="35">
        <v>0</v>
      </c>
      <c r="T21" s="35">
        <f t="shared" si="27"/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f t="shared" si="19"/>
        <v>3522.6</v>
      </c>
      <c r="AC21" s="35">
        <v>0</v>
      </c>
      <c r="AD21" s="20">
        <v>3522.6</v>
      </c>
      <c r="AE21" s="35">
        <v>0</v>
      </c>
      <c r="AF21" s="35">
        <v>0</v>
      </c>
      <c r="AG21" s="35">
        <f t="shared" si="20"/>
        <v>0</v>
      </c>
      <c r="AH21" s="35">
        <v>0</v>
      </c>
      <c r="AI21" s="35">
        <v>0</v>
      </c>
      <c r="AJ21" s="35">
        <v>0</v>
      </c>
      <c r="AK21" s="35">
        <v>0</v>
      </c>
      <c r="AL21" s="35">
        <f t="shared" si="21"/>
        <v>0</v>
      </c>
      <c r="AM21" s="35">
        <v>0</v>
      </c>
      <c r="AN21" s="35">
        <v>0</v>
      </c>
      <c r="AO21" s="35">
        <f t="shared" si="22"/>
        <v>0</v>
      </c>
      <c r="AP21" s="35">
        <v>0</v>
      </c>
      <c r="AQ21" s="20">
        <v>0</v>
      </c>
      <c r="AR21" s="35">
        <v>0</v>
      </c>
      <c r="AS21" s="35">
        <v>0</v>
      </c>
      <c r="AT21" s="35">
        <f t="shared" si="23"/>
        <v>3522.6</v>
      </c>
      <c r="AU21" s="35">
        <v>0</v>
      </c>
      <c r="AV21" s="35">
        <v>3522.6</v>
      </c>
      <c r="AW21" s="35">
        <v>0</v>
      </c>
      <c r="AX21" s="35">
        <v>0</v>
      </c>
      <c r="AY21" s="35">
        <f t="shared" si="24"/>
        <v>0</v>
      </c>
      <c r="AZ21" s="35">
        <v>0</v>
      </c>
      <c r="BA21" s="35">
        <v>0</v>
      </c>
      <c r="BB21" s="35">
        <f t="shared" si="25"/>
        <v>3522.6</v>
      </c>
      <c r="BC21" s="35">
        <v>0</v>
      </c>
      <c r="BD21" s="20">
        <v>3522.6</v>
      </c>
      <c r="BE21" s="35">
        <v>0</v>
      </c>
      <c r="BF21" s="35">
        <v>0</v>
      </c>
      <c r="BG21" s="35">
        <f t="shared" si="26"/>
        <v>0</v>
      </c>
      <c r="BH21" s="35">
        <v>0</v>
      </c>
      <c r="BI21" s="35">
        <v>0</v>
      </c>
      <c r="BJ21" s="35">
        <v>0</v>
      </c>
      <c r="BK21" s="35">
        <v>0</v>
      </c>
      <c r="BL21" s="32" t="s">
        <v>41</v>
      </c>
    </row>
    <row r="22" spans="1:64" s="16" customFormat="1" ht="120" customHeight="1" x14ac:dyDescent="0.2">
      <c r="A22" s="37" t="s">
        <v>98</v>
      </c>
      <c r="B22" s="33" t="s">
        <v>72</v>
      </c>
      <c r="C22" s="48" t="s">
        <v>80</v>
      </c>
      <c r="D22" s="21" t="s">
        <v>94</v>
      </c>
      <c r="E22" s="21" t="s">
        <v>87</v>
      </c>
      <c r="F22" s="21" t="s">
        <v>88</v>
      </c>
      <c r="G22" s="35">
        <f t="shared" si="17"/>
        <v>0</v>
      </c>
      <c r="H22" s="35">
        <v>0</v>
      </c>
      <c r="I22" s="35">
        <v>0</v>
      </c>
      <c r="J22" s="35">
        <f t="shared" si="18"/>
        <v>986</v>
      </c>
      <c r="K22" s="35">
        <v>0</v>
      </c>
      <c r="L22" s="35">
        <v>986</v>
      </c>
      <c r="M22" s="35">
        <v>0</v>
      </c>
      <c r="N22" s="35">
        <v>0</v>
      </c>
      <c r="O22" s="35">
        <f>P22+Q22+R22+S22</f>
        <v>0</v>
      </c>
      <c r="P22" s="35">
        <v>0</v>
      </c>
      <c r="Q22" s="35">
        <v>0</v>
      </c>
      <c r="R22" s="35">
        <v>0</v>
      </c>
      <c r="S22" s="35">
        <v>0</v>
      </c>
      <c r="T22" s="35">
        <f t="shared" si="27"/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f t="shared" si="19"/>
        <v>986</v>
      </c>
      <c r="AC22" s="35">
        <v>0</v>
      </c>
      <c r="AD22" s="35">
        <v>986</v>
      </c>
      <c r="AE22" s="35">
        <v>0</v>
      </c>
      <c r="AF22" s="35">
        <v>0</v>
      </c>
      <c r="AG22" s="35">
        <f t="shared" si="20"/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f t="shared" si="21"/>
        <v>0</v>
      </c>
      <c r="AM22" s="35">
        <v>0</v>
      </c>
      <c r="AN22" s="35">
        <v>0</v>
      </c>
      <c r="AO22" s="35">
        <f t="shared" si="22"/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f t="shared" si="23"/>
        <v>986</v>
      </c>
      <c r="AU22" s="35">
        <v>0</v>
      </c>
      <c r="AV22" s="35">
        <v>986</v>
      </c>
      <c r="AW22" s="35">
        <v>0</v>
      </c>
      <c r="AX22" s="35">
        <v>0</v>
      </c>
      <c r="AY22" s="35">
        <f t="shared" si="24"/>
        <v>0</v>
      </c>
      <c r="AZ22" s="35">
        <v>0</v>
      </c>
      <c r="BA22" s="35">
        <v>0</v>
      </c>
      <c r="BB22" s="35">
        <f t="shared" si="25"/>
        <v>986</v>
      </c>
      <c r="BC22" s="35">
        <v>0</v>
      </c>
      <c r="BD22" s="35">
        <v>986</v>
      </c>
      <c r="BE22" s="35">
        <v>0</v>
      </c>
      <c r="BF22" s="35">
        <v>0</v>
      </c>
      <c r="BG22" s="35">
        <f t="shared" si="26"/>
        <v>0</v>
      </c>
      <c r="BH22" s="35">
        <v>0</v>
      </c>
      <c r="BI22" s="35">
        <v>0</v>
      </c>
      <c r="BJ22" s="35">
        <v>0</v>
      </c>
      <c r="BK22" s="35">
        <v>0</v>
      </c>
      <c r="BL22" s="32" t="s">
        <v>41</v>
      </c>
    </row>
    <row r="23" spans="1:64" s="16" customFormat="1" ht="120" customHeight="1" x14ac:dyDescent="0.2">
      <c r="A23" s="37" t="s">
        <v>99</v>
      </c>
      <c r="B23" s="33" t="s">
        <v>72</v>
      </c>
      <c r="C23" s="48" t="s">
        <v>81</v>
      </c>
      <c r="D23" s="21" t="s">
        <v>95</v>
      </c>
      <c r="E23" s="29" t="s">
        <v>89</v>
      </c>
      <c r="F23" s="30" t="s">
        <v>90</v>
      </c>
      <c r="G23" s="35">
        <f t="shared" si="17"/>
        <v>0</v>
      </c>
      <c r="H23" s="35">
        <v>0</v>
      </c>
      <c r="I23" s="35">
        <v>0</v>
      </c>
      <c r="J23" s="35">
        <f t="shared" si="18"/>
        <v>1098</v>
      </c>
      <c r="K23" s="35">
        <v>0</v>
      </c>
      <c r="L23" s="22">
        <v>1098</v>
      </c>
      <c r="M23" s="35">
        <v>0</v>
      </c>
      <c r="N23" s="35">
        <v>0</v>
      </c>
      <c r="O23" s="35">
        <f>P23+Q23+R23+S23</f>
        <v>0</v>
      </c>
      <c r="P23" s="35">
        <v>0</v>
      </c>
      <c r="Q23" s="35">
        <v>0</v>
      </c>
      <c r="R23" s="35">
        <v>0</v>
      </c>
      <c r="S23" s="35">
        <v>0</v>
      </c>
      <c r="T23" s="35">
        <f t="shared" si="27"/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f t="shared" si="19"/>
        <v>1098</v>
      </c>
      <c r="AC23" s="35">
        <v>0</v>
      </c>
      <c r="AD23" s="22">
        <v>1098</v>
      </c>
      <c r="AE23" s="35">
        <v>0</v>
      </c>
      <c r="AF23" s="35">
        <v>0</v>
      </c>
      <c r="AG23" s="35">
        <f t="shared" si="20"/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f t="shared" si="21"/>
        <v>0</v>
      </c>
      <c r="AM23" s="35">
        <v>0</v>
      </c>
      <c r="AN23" s="35">
        <v>0</v>
      </c>
      <c r="AO23" s="35">
        <f t="shared" si="22"/>
        <v>500</v>
      </c>
      <c r="AP23" s="35">
        <v>0</v>
      </c>
      <c r="AQ23" s="22">
        <v>500</v>
      </c>
      <c r="AR23" s="35">
        <v>0</v>
      </c>
      <c r="AS23" s="35">
        <v>0</v>
      </c>
      <c r="AT23" s="35">
        <f t="shared" si="23"/>
        <v>1098</v>
      </c>
      <c r="AU23" s="35">
        <v>0</v>
      </c>
      <c r="AV23" s="22">
        <v>1098</v>
      </c>
      <c r="AW23" s="35">
        <v>0</v>
      </c>
      <c r="AX23" s="35">
        <v>0</v>
      </c>
      <c r="AY23" s="35">
        <f t="shared" si="24"/>
        <v>0</v>
      </c>
      <c r="AZ23" s="35">
        <v>0</v>
      </c>
      <c r="BA23" s="35">
        <v>0</v>
      </c>
      <c r="BB23" s="35">
        <f t="shared" si="25"/>
        <v>1098</v>
      </c>
      <c r="BC23" s="35">
        <v>0</v>
      </c>
      <c r="BD23" s="22">
        <v>1098</v>
      </c>
      <c r="BE23" s="35">
        <v>0</v>
      </c>
      <c r="BF23" s="35">
        <v>0</v>
      </c>
      <c r="BG23" s="35">
        <f t="shared" si="26"/>
        <v>0</v>
      </c>
      <c r="BH23" s="35">
        <v>0</v>
      </c>
      <c r="BI23" s="35">
        <v>0</v>
      </c>
      <c r="BJ23" s="35">
        <v>0</v>
      </c>
      <c r="BK23" s="35">
        <v>0</v>
      </c>
      <c r="BL23" s="32" t="s">
        <v>41</v>
      </c>
    </row>
    <row r="24" spans="1:64" x14ac:dyDescent="0.2">
      <c r="A24" s="1" t="s">
        <v>37</v>
      </c>
      <c r="B24" s="83" t="s">
        <v>74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5"/>
    </row>
    <row r="25" spans="1:64" x14ac:dyDescent="0.2">
      <c r="A25" s="1" t="s">
        <v>38</v>
      </c>
      <c r="B25" s="62" t="s">
        <v>32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4"/>
    </row>
    <row r="26" spans="1:64" s="16" customFormat="1" ht="79.5" customHeight="1" x14ac:dyDescent="0.2">
      <c r="A26" s="28" t="s">
        <v>39</v>
      </c>
      <c r="B26" s="42" t="s">
        <v>40</v>
      </c>
      <c r="C26" s="45" t="s">
        <v>44</v>
      </c>
      <c r="D26" s="31" t="s">
        <v>45</v>
      </c>
      <c r="E26" s="29" t="s">
        <v>42</v>
      </c>
      <c r="F26" s="30" t="s">
        <v>43</v>
      </c>
      <c r="G26" s="22">
        <f t="shared" ref="G26" si="28">H26+I26</f>
        <v>7839</v>
      </c>
      <c r="H26" s="18">
        <v>0</v>
      </c>
      <c r="I26" s="22">
        <v>7839</v>
      </c>
      <c r="J26" s="22">
        <f t="shared" ref="J26" si="29">K26+L26+M26+N26</f>
        <v>0</v>
      </c>
      <c r="K26" s="18">
        <v>0</v>
      </c>
      <c r="L26" s="22">
        <v>0</v>
      </c>
      <c r="M26" s="18">
        <v>0</v>
      </c>
      <c r="N26" s="18">
        <v>0</v>
      </c>
      <c r="O26" s="18">
        <f>P26+Q26+R26+S26</f>
        <v>0</v>
      </c>
      <c r="P26" s="18">
        <v>0</v>
      </c>
      <c r="Q26" s="18">
        <v>0</v>
      </c>
      <c r="R26" s="18">
        <v>0</v>
      </c>
      <c r="S26" s="18">
        <v>0</v>
      </c>
      <c r="T26" s="40">
        <f>U26+V26+X26+W26</f>
        <v>0</v>
      </c>
      <c r="U26" s="35">
        <v>0</v>
      </c>
      <c r="V26" s="35">
        <v>0</v>
      </c>
      <c r="W26" s="35">
        <v>0</v>
      </c>
      <c r="X26" s="35">
        <v>0</v>
      </c>
      <c r="Y26" s="22">
        <f t="shared" ref="Y26" si="30">Z26+AA26</f>
        <v>7839</v>
      </c>
      <c r="Z26" s="18">
        <v>0</v>
      </c>
      <c r="AA26" s="22">
        <v>7839</v>
      </c>
      <c r="AB26" s="22">
        <f t="shared" ref="AB26" si="31">AC26+AD26+AE26+AF26</f>
        <v>0</v>
      </c>
      <c r="AC26" s="18">
        <v>0</v>
      </c>
      <c r="AD26" s="22">
        <v>0</v>
      </c>
      <c r="AE26" s="18">
        <v>0</v>
      </c>
      <c r="AF26" s="18">
        <v>0</v>
      </c>
      <c r="AG26" s="18">
        <f t="shared" ref="AG26" si="32">AH26+AI26+AJ26+AK26</f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f t="shared" ref="AL26" si="33">AM26+AN26</f>
        <v>0</v>
      </c>
      <c r="AM26" s="18">
        <v>0</v>
      </c>
      <c r="AN26" s="18">
        <v>0</v>
      </c>
      <c r="AO26" s="18">
        <f t="shared" ref="AO26" si="34">AP26+AQ26+AR26+AS26</f>
        <v>0</v>
      </c>
      <c r="AP26" s="18">
        <v>0</v>
      </c>
      <c r="AQ26" s="35">
        <v>0</v>
      </c>
      <c r="AR26" s="18">
        <v>0</v>
      </c>
      <c r="AS26" s="35">
        <v>0</v>
      </c>
      <c r="AT26" s="18">
        <f t="shared" ref="AT26" si="35">AU26+AV26+AW26+AX26</f>
        <v>0</v>
      </c>
      <c r="AU26" s="18">
        <v>0</v>
      </c>
      <c r="AV26" s="18">
        <v>0</v>
      </c>
      <c r="AW26" s="18">
        <v>0</v>
      </c>
      <c r="AX26" s="18">
        <v>0</v>
      </c>
      <c r="AY26" s="22">
        <f t="shared" ref="AY26" si="36">AZ26+BA26</f>
        <v>7839</v>
      </c>
      <c r="AZ26" s="18">
        <v>0</v>
      </c>
      <c r="BA26" s="22">
        <v>7839</v>
      </c>
      <c r="BB26" s="18">
        <f t="shared" ref="BB26" si="37">BC26+BD26+BE26+BF26</f>
        <v>0</v>
      </c>
      <c r="BC26" s="18">
        <v>0</v>
      </c>
      <c r="BD26" s="18">
        <v>0</v>
      </c>
      <c r="BE26" s="18">
        <v>0</v>
      </c>
      <c r="BF26" s="18">
        <v>0</v>
      </c>
      <c r="BG26" s="18">
        <f t="shared" ref="BG26" si="38">BH26+BI26+BJ26+BK26</f>
        <v>0</v>
      </c>
      <c r="BH26" s="18">
        <v>0</v>
      </c>
      <c r="BI26" s="18">
        <v>0</v>
      </c>
      <c r="BJ26" s="18">
        <v>0</v>
      </c>
      <c r="BK26" s="18">
        <v>0</v>
      </c>
      <c r="BL26" s="1" t="s">
        <v>41</v>
      </c>
    </row>
    <row r="27" spans="1:64" s="16" customFormat="1" ht="79.5" customHeight="1" x14ac:dyDescent="0.2">
      <c r="A27" s="50" t="s">
        <v>115</v>
      </c>
      <c r="B27" s="42" t="s">
        <v>116</v>
      </c>
      <c r="C27" s="45" t="s">
        <v>120</v>
      </c>
      <c r="D27" s="31" t="s">
        <v>117</v>
      </c>
      <c r="E27" s="29" t="s">
        <v>119</v>
      </c>
      <c r="F27" s="30" t="s">
        <v>118</v>
      </c>
      <c r="G27" s="22">
        <f t="shared" ref="G27" si="39">H27+I27</f>
        <v>0</v>
      </c>
      <c r="H27" s="35">
        <v>0</v>
      </c>
      <c r="I27" s="22">
        <v>0</v>
      </c>
      <c r="J27" s="22">
        <f t="shared" ref="J27" si="40">K27+L27+M27+N27</f>
        <v>0</v>
      </c>
      <c r="K27" s="35">
        <v>0</v>
      </c>
      <c r="L27" s="22">
        <v>0</v>
      </c>
      <c r="M27" s="35">
        <v>0</v>
      </c>
      <c r="N27" s="35">
        <v>0</v>
      </c>
      <c r="O27" s="35">
        <f>P27+Q27+R27+S27</f>
        <v>48048</v>
      </c>
      <c r="P27" s="35">
        <v>21040.3</v>
      </c>
      <c r="Q27" s="35">
        <v>26959.7</v>
      </c>
      <c r="R27" s="35">
        <v>48</v>
      </c>
      <c r="S27" s="35">
        <v>0</v>
      </c>
      <c r="T27" s="40">
        <f>U27+V27+X27+W27</f>
        <v>65485.4</v>
      </c>
      <c r="U27" s="35">
        <v>47011.5</v>
      </c>
      <c r="V27" s="35">
        <v>18408.3</v>
      </c>
      <c r="W27" s="35">
        <v>65.599999999999994</v>
      </c>
      <c r="X27" s="35">
        <v>0</v>
      </c>
      <c r="Y27" s="22">
        <f t="shared" ref="Y27" si="41">Z27+AA27</f>
        <v>0</v>
      </c>
      <c r="Z27" s="35">
        <v>0</v>
      </c>
      <c r="AA27" s="22">
        <v>0</v>
      </c>
      <c r="AB27" s="22">
        <f t="shared" ref="AB27" si="42">AC27+AD27+AE27+AF27</f>
        <v>0</v>
      </c>
      <c r="AC27" s="35">
        <v>0</v>
      </c>
      <c r="AD27" s="22">
        <v>0</v>
      </c>
      <c r="AE27" s="35">
        <v>0</v>
      </c>
      <c r="AF27" s="35">
        <v>0</v>
      </c>
      <c r="AG27" s="35">
        <f t="shared" ref="AG27" si="43">AH27+AI27+AJ27+AK27</f>
        <v>48048</v>
      </c>
      <c r="AH27" s="35">
        <v>21040.3</v>
      </c>
      <c r="AI27" s="35">
        <v>26959.7</v>
      </c>
      <c r="AJ27" s="35">
        <v>48</v>
      </c>
      <c r="AK27" s="35">
        <v>0</v>
      </c>
      <c r="AL27" s="35">
        <f t="shared" ref="AL27" si="44">AM27+AN27</f>
        <v>0</v>
      </c>
      <c r="AM27" s="35">
        <v>0</v>
      </c>
      <c r="AN27" s="35">
        <v>0</v>
      </c>
      <c r="AO27" s="35">
        <f t="shared" ref="AO27" si="45">AP27+AQ27+AR27+AS27</f>
        <v>0</v>
      </c>
      <c r="AP27" s="35">
        <v>0</v>
      </c>
      <c r="AQ27" s="35">
        <v>0</v>
      </c>
      <c r="AR27" s="35">
        <v>0</v>
      </c>
      <c r="AS27" s="35">
        <v>0</v>
      </c>
      <c r="AT27" s="35">
        <f t="shared" ref="AT27" si="46">AU27+AV27+AW27+AX27</f>
        <v>0</v>
      </c>
      <c r="AU27" s="35">
        <v>0</v>
      </c>
      <c r="AV27" s="35">
        <v>0</v>
      </c>
      <c r="AW27" s="35">
        <v>0</v>
      </c>
      <c r="AX27" s="35">
        <v>0</v>
      </c>
      <c r="AY27" s="22">
        <f t="shared" ref="AY27" si="47">AZ27+BA27</f>
        <v>0</v>
      </c>
      <c r="AZ27" s="35">
        <v>0</v>
      </c>
      <c r="BA27" s="22">
        <v>0</v>
      </c>
      <c r="BB27" s="35">
        <f t="shared" ref="BB27" si="48">BC27+BD27+BE27+BF27</f>
        <v>0</v>
      </c>
      <c r="BC27" s="35">
        <v>0</v>
      </c>
      <c r="BD27" s="35">
        <v>0</v>
      </c>
      <c r="BE27" s="35">
        <v>0</v>
      </c>
      <c r="BF27" s="35">
        <v>0</v>
      </c>
      <c r="BG27" s="35">
        <f t="shared" ref="BG27" si="49">BH27+BI27+BJ27+BK27</f>
        <v>48048</v>
      </c>
      <c r="BH27" s="35">
        <v>21040.3</v>
      </c>
      <c r="BI27" s="35">
        <v>26959.7</v>
      </c>
      <c r="BJ27" s="35">
        <v>48</v>
      </c>
      <c r="BK27" s="35">
        <v>0</v>
      </c>
      <c r="BL27" s="32" t="s">
        <v>41</v>
      </c>
    </row>
    <row r="28" spans="1:64" s="16" customFormat="1" ht="12.75" customHeight="1" x14ac:dyDescent="0.2">
      <c r="A28" s="6" t="s">
        <v>75</v>
      </c>
      <c r="B28" s="51" t="s">
        <v>35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3"/>
    </row>
    <row r="29" spans="1:64" s="16" customFormat="1" ht="71.25" customHeight="1" x14ac:dyDescent="0.2">
      <c r="A29" s="26" t="s">
        <v>76</v>
      </c>
      <c r="B29" s="17" t="s">
        <v>36</v>
      </c>
      <c r="C29" s="46" t="s">
        <v>62</v>
      </c>
      <c r="D29" s="27" t="s">
        <v>112</v>
      </c>
      <c r="E29" s="27" t="s">
        <v>63</v>
      </c>
      <c r="F29" s="27" t="s">
        <v>64</v>
      </c>
      <c r="G29" s="18">
        <f>H29+I29</f>
        <v>0</v>
      </c>
      <c r="H29" s="18">
        <v>0</v>
      </c>
      <c r="I29" s="18">
        <v>0</v>
      </c>
      <c r="J29" s="18">
        <f>K29+L29+M29+N29</f>
        <v>51405.9</v>
      </c>
      <c r="K29" s="18">
        <v>41604</v>
      </c>
      <c r="L29" s="18">
        <v>9801.9</v>
      </c>
      <c r="M29" s="18">
        <v>0</v>
      </c>
      <c r="N29" s="18">
        <v>0</v>
      </c>
      <c r="O29" s="18">
        <f>P29+Q29+R29+S29</f>
        <v>13899.4</v>
      </c>
      <c r="P29" s="18">
        <v>13204.4</v>
      </c>
      <c r="Q29" s="18">
        <v>695</v>
      </c>
      <c r="R29" s="18">
        <v>0</v>
      </c>
      <c r="S29" s="18">
        <v>0</v>
      </c>
      <c r="T29" s="35">
        <f>U29+V29+W29+X29</f>
        <v>0</v>
      </c>
      <c r="U29" s="35">
        <v>0</v>
      </c>
      <c r="V29" s="35">
        <v>0</v>
      </c>
      <c r="W29" s="35">
        <v>0</v>
      </c>
      <c r="X29" s="35">
        <v>0</v>
      </c>
      <c r="Y29" s="18">
        <f>Z29+AA29</f>
        <v>0</v>
      </c>
      <c r="Z29" s="18">
        <v>0</v>
      </c>
      <c r="AA29" s="18">
        <v>0</v>
      </c>
      <c r="AB29" s="35">
        <f>AC29+AD29+AE29+AF29</f>
        <v>43793.7</v>
      </c>
      <c r="AC29" s="35">
        <v>41604</v>
      </c>
      <c r="AD29" s="35">
        <v>2189.6999999999998</v>
      </c>
      <c r="AE29" s="18">
        <v>0</v>
      </c>
      <c r="AF29" s="18">
        <v>0</v>
      </c>
      <c r="AG29" s="18">
        <f>AH29+AI29+AJ29+AK29</f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f>AM29+AN29</f>
        <v>0</v>
      </c>
      <c r="AM29" s="18">
        <v>0</v>
      </c>
      <c r="AN29" s="18">
        <v>0</v>
      </c>
      <c r="AO29" s="18">
        <f>AP29+AQ29+AR29+AS29</f>
        <v>0</v>
      </c>
      <c r="AP29" s="18">
        <v>0</v>
      </c>
      <c r="AQ29" s="18">
        <v>0</v>
      </c>
      <c r="AR29" s="18">
        <v>0</v>
      </c>
      <c r="AS29" s="18">
        <v>0</v>
      </c>
      <c r="AT29" s="18">
        <f>AU29+AV29+AW29+AX29</f>
        <v>0</v>
      </c>
      <c r="AU29" s="18">
        <v>0</v>
      </c>
      <c r="AV29" s="18">
        <v>0</v>
      </c>
      <c r="AW29" s="18">
        <v>0</v>
      </c>
      <c r="AX29" s="18">
        <v>0</v>
      </c>
      <c r="AY29" s="18">
        <f>AZ29+BA29</f>
        <v>0</v>
      </c>
      <c r="AZ29" s="18">
        <v>0</v>
      </c>
      <c r="BA29" s="18">
        <v>0</v>
      </c>
      <c r="BB29" s="35">
        <f>BC29+BD29+BE29+BF29</f>
        <v>43793.7</v>
      </c>
      <c r="BC29" s="35">
        <v>41604</v>
      </c>
      <c r="BD29" s="35">
        <v>2189.6999999999998</v>
      </c>
      <c r="BE29" s="18">
        <v>0</v>
      </c>
      <c r="BF29" s="18">
        <v>0</v>
      </c>
      <c r="BG29" s="18">
        <f>BH29+BI29+BJ29+BK29</f>
        <v>0</v>
      </c>
      <c r="BH29" s="18">
        <v>0</v>
      </c>
      <c r="BI29" s="18">
        <v>0</v>
      </c>
      <c r="BJ29" s="18">
        <v>0</v>
      </c>
      <c r="BK29" s="18">
        <v>0</v>
      </c>
      <c r="BL29" s="32" t="s">
        <v>41</v>
      </c>
    </row>
    <row r="30" spans="1:64" s="16" customFormat="1" ht="71.25" customHeight="1" x14ac:dyDescent="0.2">
      <c r="A30" s="44" t="s">
        <v>108</v>
      </c>
      <c r="B30" s="33" t="s">
        <v>109</v>
      </c>
      <c r="C30" s="46" t="s">
        <v>110</v>
      </c>
      <c r="D30" s="43" t="s">
        <v>111</v>
      </c>
      <c r="E30" s="43" t="s">
        <v>113</v>
      </c>
      <c r="F30" s="43" t="s">
        <v>114</v>
      </c>
      <c r="G30" s="35">
        <f>H30+I30</f>
        <v>0</v>
      </c>
      <c r="H30" s="35">
        <v>0</v>
      </c>
      <c r="I30" s="35">
        <v>0</v>
      </c>
      <c r="J30" s="35">
        <f>K30+L30+M30+N30</f>
        <v>0</v>
      </c>
      <c r="K30" s="35">
        <v>0</v>
      </c>
      <c r="L30" s="35">
        <v>0</v>
      </c>
      <c r="M30" s="35">
        <v>0</v>
      </c>
      <c r="N30" s="35">
        <v>0</v>
      </c>
      <c r="O30" s="35">
        <f>P30+Q30+R30+S30</f>
        <v>3118.7</v>
      </c>
      <c r="P30" s="35">
        <v>0</v>
      </c>
      <c r="Q30" s="35">
        <v>3118.7</v>
      </c>
      <c r="R30" s="35">
        <v>0</v>
      </c>
      <c r="S30" s="35">
        <v>0</v>
      </c>
      <c r="T30" s="35">
        <f>U30+V30+W30+X30</f>
        <v>6032.7</v>
      </c>
      <c r="U30" s="35">
        <v>0</v>
      </c>
      <c r="V30" s="35">
        <v>6032.7</v>
      </c>
      <c r="W30" s="35">
        <v>0</v>
      </c>
      <c r="X30" s="35">
        <v>0</v>
      </c>
      <c r="Y30" s="35">
        <f>Z30+AA30</f>
        <v>0</v>
      </c>
      <c r="Z30" s="35">
        <v>0</v>
      </c>
      <c r="AA30" s="35">
        <v>0</v>
      </c>
      <c r="AB30" s="35">
        <f>AC30+AD30+AE30+AF30</f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f>AH30+AI30+AJ30+AK30</f>
        <v>0</v>
      </c>
      <c r="AH30" s="35">
        <v>0</v>
      </c>
      <c r="AI30" s="35">
        <v>0</v>
      </c>
      <c r="AJ30" s="35">
        <v>0</v>
      </c>
      <c r="AK30" s="35">
        <v>0</v>
      </c>
      <c r="AL30" s="35">
        <f>AM30+AN30</f>
        <v>0</v>
      </c>
      <c r="AM30" s="35">
        <v>0</v>
      </c>
      <c r="AN30" s="35">
        <v>0</v>
      </c>
      <c r="AO30" s="35">
        <f>AP30+AQ30+AR30+AS30</f>
        <v>0</v>
      </c>
      <c r="AP30" s="35">
        <v>0</v>
      </c>
      <c r="AQ30" s="35">
        <v>0</v>
      </c>
      <c r="AR30" s="35">
        <v>0</v>
      </c>
      <c r="AS30" s="35">
        <v>0</v>
      </c>
      <c r="AT30" s="35">
        <f>AU30+AV30+AW30+AX30</f>
        <v>0</v>
      </c>
      <c r="AU30" s="35">
        <v>0</v>
      </c>
      <c r="AV30" s="35">
        <v>0</v>
      </c>
      <c r="AW30" s="35">
        <v>0</v>
      </c>
      <c r="AX30" s="35">
        <v>0</v>
      </c>
      <c r="AY30" s="35">
        <f>AZ30+BA30</f>
        <v>0</v>
      </c>
      <c r="AZ30" s="35">
        <v>0</v>
      </c>
      <c r="BA30" s="35">
        <v>0</v>
      </c>
      <c r="BB30" s="35">
        <f>BC30+BD30+BE30+BF30</f>
        <v>0</v>
      </c>
      <c r="BC30" s="35">
        <v>0</v>
      </c>
      <c r="BD30" s="35">
        <v>0</v>
      </c>
      <c r="BE30" s="35">
        <v>0</v>
      </c>
      <c r="BF30" s="35">
        <v>0</v>
      </c>
      <c r="BG30" s="35">
        <f>BH30+BI30+BJ30+BK30</f>
        <v>0</v>
      </c>
      <c r="BH30" s="35">
        <v>0</v>
      </c>
      <c r="BI30" s="35">
        <v>0</v>
      </c>
      <c r="BJ30" s="35">
        <v>0</v>
      </c>
      <c r="BK30" s="35">
        <v>0</v>
      </c>
      <c r="BL30" s="32" t="s">
        <v>41</v>
      </c>
    </row>
    <row r="31" spans="1:64" s="4" customFormat="1" x14ac:dyDescent="0.2">
      <c r="A31" s="12" t="s">
        <v>19</v>
      </c>
      <c r="B31" s="13"/>
      <c r="C31" s="13"/>
      <c r="D31" s="13"/>
      <c r="E31" s="13"/>
      <c r="F31" s="13"/>
      <c r="G31" s="14">
        <f>SUM(G13:G14)+G16+SUM(G19:G23)+SUM(G26:G27)+SUM(G29:G30)</f>
        <v>7839</v>
      </c>
      <c r="H31" s="14">
        <f t="shared" ref="H31:BK31" si="50">SUM(H13:H14)+H16+SUM(H19:H23)+SUM(H26:H27)+SUM(H29:H30)</f>
        <v>0</v>
      </c>
      <c r="I31" s="14">
        <f t="shared" si="50"/>
        <v>7839</v>
      </c>
      <c r="J31" s="14">
        <f t="shared" si="50"/>
        <v>81169.899999999994</v>
      </c>
      <c r="K31" s="14">
        <f t="shared" si="50"/>
        <v>59087.6</v>
      </c>
      <c r="L31" s="14">
        <f t="shared" si="50"/>
        <v>22064.400000000001</v>
      </c>
      <c r="M31" s="14">
        <f t="shared" si="50"/>
        <v>17.899999999999999</v>
      </c>
      <c r="N31" s="14">
        <f t="shared" si="50"/>
        <v>0</v>
      </c>
      <c r="O31" s="14">
        <f t="shared" si="50"/>
        <v>65066.1</v>
      </c>
      <c r="P31" s="14">
        <f t="shared" si="50"/>
        <v>34244.699999999997</v>
      </c>
      <c r="Q31" s="14">
        <f t="shared" si="50"/>
        <v>30773.4</v>
      </c>
      <c r="R31" s="14">
        <f t="shared" si="50"/>
        <v>48</v>
      </c>
      <c r="S31" s="14">
        <f t="shared" si="50"/>
        <v>0</v>
      </c>
      <c r="T31" s="14">
        <f t="shared" si="50"/>
        <v>71518.100000000006</v>
      </c>
      <c r="U31" s="14">
        <f t="shared" si="50"/>
        <v>47011.5</v>
      </c>
      <c r="V31" s="14">
        <f t="shared" si="50"/>
        <v>24441</v>
      </c>
      <c r="W31" s="14">
        <f t="shared" si="50"/>
        <v>65.599999999999994</v>
      </c>
      <c r="X31" s="14">
        <f t="shared" si="50"/>
        <v>0</v>
      </c>
      <c r="Y31" s="14">
        <f t="shared" si="50"/>
        <v>7839</v>
      </c>
      <c r="Z31" s="14">
        <f t="shared" si="50"/>
        <v>0</v>
      </c>
      <c r="AA31" s="14">
        <f t="shared" si="50"/>
        <v>7839</v>
      </c>
      <c r="AB31" s="14">
        <f t="shared" si="50"/>
        <v>64626.7</v>
      </c>
      <c r="AC31" s="14">
        <f t="shared" si="50"/>
        <v>50344</v>
      </c>
      <c r="AD31" s="14">
        <f t="shared" si="50"/>
        <v>14273.8</v>
      </c>
      <c r="AE31" s="14">
        <f t="shared" si="50"/>
        <v>8.9</v>
      </c>
      <c r="AF31" s="14">
        <f t="shared" si="50"/>
        <v>0</v>
      </c>
      <c r="AG31" s="14">
        <f t="shared" si="50"/>
        <v>48048</v>
      </c>
      <c r="AH31" s="14">
        <f t="shared" si="50"/>
        <v>21040.3</v>
      </c>
      <c r="AI31" s="14">
        <f t="shared" si="50"/>
        <v>26959.7</v>
      </c>
      <c r="AJ31" s="14">
        <f t="shared" si="50"/>
        <v>48</v>
      </c>
      <c r="AK31" s="14">
        <f t="shared" si="50"/>
        <v>0</v>
      </c>
      <c r="AL31" s="14">
        <f t="shared" si="50"/>
        <v>0</v>
      </c>
      <c r="AM31" s="14">
        <f t="shared" si="50"/>
        <v>0</v>
      </c>
      <c r="AN31" s="14">
        <f t="shared" si="50"/>
        <v>0</v>
      </c>
      <c r="AO31" s="14">
        <f t="shared" si="50"/>
        <v>500</v>
      </c>
      <c r="AP31" s="14">
        <f t="shared" si="50"/>
        <v>0</v>
      </c>
      <c r="AQ31" s="14">
        <f t="shared" si="50"/>
        <v>500</v>
      </c>
      <c r="AR31" s="14">
        <f t="shared" si="50"/>
        <v>0</v>
      </c>
      <c r="AS31" s="14">
        <f t="shared" si="50"/>
        <v>0</v>
      </c>
      <c r="AT31" s="14">
        <f t="shared" si="50"/>
        <v>29764</v>
      </c>
      <c r="AU31" s="14">
        <f t="shared" si="50"/>
        <v>8740</v>
      </c>
      <c r="AV31" s="14">
        <f t="shared" si="50"/>
        <v>12084.1</v>
      </c>
      <c r="AW31" s="14">
        <f t="shared" si="50"/>
        <v>8939.9</v>
      </c>
      <c r="AX31" s="14">
        <f t="shared" si="50"/>
        <v>0</v>
      </c>
      <c r="AY31" s="14">
        <f t="shared" si="50"/>
        <v>7839</v>
      </c>
      <c r="AZ31" s="14">
        <f t="shared" si="50"/>
        <v>0</v>
      </c>
      <c r="BA31" s="14">
        <f t="shared" si="50"/>
        <v>7839</v>
      </c>
      <c r="BB31" s="14">
        <f t="shared" si="50"/>
        <v>64626.7</v>
      </c>
      <c r="BC31" s="14">
        <f t="shared" si="50"/>
        <v>50344</v>
      </c>
      <c r="BD31" s="14">
        <f t="shared" si="50"/>
        <v>14273.8</v>
      </c>
      <c r="BE31" s="14">
        <f t="shared" si="50"/>
        <v>8.9</v>
      </c>
      <c r="BF31" s="14">
        <f t="shared" si="50"/>
        <v>0</v>
      </c>
      <c r="BG31" s="14">
        <f t="shared" si="50"/>
        <v>48048</v>
      </c>
      <c r="BH31" s="14">
        <f t="shared" si="50"/>
        <v>21040.3</v>
      </c>
      <c r="BI31" s="14">
        <f t="shared" si="50"/>
        <v>26959.7</v>
      </c>
      <c r="BJ31" s="14">
        <f t="shared" si="50"/>
        <v>48</v>
      </c>
      <c r="BK31" s="14">
        <f t="shared" si="50"/>
        <v>0</v>
      </c>
      <c r="BL31" s="13"/>
    </row>
    <row r="32" spans="1:64" x14ac:dyDescent="0.2">
      <c r="A32" s="9"/>
      <c r="B32" s="10"/>
      <c r="C32" s="10"/>
      <c r="D32" s="10"/>
      <c r="E32" s="10"/>
      <c r="F32" s="10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0"/>
    </row>
    <row r="33" spans="1:64" x14ac:dyDescent="0.2">
      <c r="A33" s="9"/>
      <c r="B33" s="10"/>
      <c r="C33" s="10"/>
      <c r="D33" s="10"/>
      <c r="E33" s="10"/>
      <c r="F33" s="10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0"/>
    </row>
    <row r="34" spans="1:64" ht="37.5" customHeight="1" x14ac:dyDescent="0.2">
      <c r="A34" s="9"/>
      <c r="B34" s="10"/>
      <c r="C34" s="10"/>
      <c r="D34" s="10"/>
      <c r="E34" s="10"/>
      <c r="F34" s="10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0"/>
    </row>
    <row r="35" spans="1:64" x14ac:dyDescent="0.2">
      <c r="A35" s="9"/>
      <c r="B35" s="10"/>
      <c r="C35" s="10"/>
      <c r="D35" s="10"/>
      <c r="E35" s="10"/>
      <c r="F35" s="10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0"/>
    </row>
    <row r="36" spans="1:64" ht="103.5" customHeight="1" x14ac:dyDescent="0.2"/>
    <row r="37" spans="1:64" hidden="1" x14ac:dyDescent="0.2">
      <c r="A37" s="23" t="s">
        <v>61</v>
      </c>
    </row>
    <row r="38" spans="1:64" ht="15.75" hidden="1" x14ac:dyDescent="0.2">
      <c r="A38" s="24" t="s">
        <v>46</v>
      </c>
      <c r="B38" s="79" t="s">
        <v>33</v>
      </c>
      <c r="C38" s="80"/>
      <c r="D38" s="80"/>
      <c r="E38" s="80"/>
      <c r="F38" s="81"/>
    </row>
    <row r="39" spans="1:64" ht="31.5" hidden="1" x14ac:dyDescent="0.2">
      <c r="A39" s="73" t="s">
        <v>47</v>
      </c>
      <c r="B39" s="75" t="s">
        <v>48</v>
      </c>
      <c r="C39" s="7" t="s">
        <v>49</v>
      </c>
      <c r="D39" s="7" t="s">
        <v>50</v>
      </c>
      <c r="E39" s="77" t="s">
        <v>51</v>
      </c>
      <c r="F39" s="7" t="s">
        <v>34</v>
      </c>
    </row>
    <row r="40" spans="1:64" ht="47.25" hidden="1" x14ac:dyDescent="0.2">
      <c r="A40" s="74"/>
      <c r="B40" s="76"/>
      <c r="C40" s="7" t="s">
        <v>52</v>
      </c>
      <c r="D40" s="7" t="s">
        <v>53</v>
      </c>
      <c r="E40" s="78"/>
      <c r="F40" s="7" t="s">
        <v>54</v>
      </c>
    </row>
    <row r="41" spans="1:64" ht="78.75" hidden="1" x14ac:dyDescent="0.2">
      <c r="A41" s="24" t="s">
        <v>55</v>
      </c>
      <c r="B41" s="25" t="s">
        <v>56</v>
      </c>
      <c r="C41" s="7" t="s">
        <v>57</v>
      </c>
      <c r="D41" s="7" t="s">
        <v>58</v>
      </c>
      <c r="E41" s="8" t="s">
        <v>59</v>
      </c>
      <c r="F41" s="7" t="s">
        <v>60</v>
      </c>
    </row>
    <row r="42" spans="1:64" hidden="1" x14ac:dyDescent="0.2"/>
    <row r="43" spans="1:64" hidden="1" x14ac:dyDescent="0.2"/>
  </sheetData>
  <mergeCells count="57">
    <mergeCell ref="G5:X5"/>
    <mergeCell ref="G6:X6"/>
    <mergeCell ref="AY5:BK5"/>
    <mergeCell ref="BL5:BL8"/>
    <mergeCell ref="Y6:AK6"/>
    <mergeCell ref="Y5:AK5"/>
    <mergeCell ref="AL5:AX5"/>
    <mergeCell ref="AG7:AG8"/>
    <mergeCell ref="AL6:AX6"/>
    <mergeCell ref="AZ7:BA7"/>
    <mergeCell ref="BB7:BB8"/>
    <mergeCell ref="A39:A40"/>
    <mergeCell ref="B39:B40"/>
    <mergeCell ref="E39:E40"/>
    <mergeCell ref="B38:F38"/>
    <mergeCell ref="A5:A8"/>
    <mergeCell ref="B5:B8"/>
    <mergeCell ref="C5:C8"/>
    <mergeCell ref="D5:D8"/>
    <mergeCell ref="E5:E8"/>
    <mergeCell ref="B10:BK10"/>
    <mergeCell ref="B24:BL24"/>
    <mergeCell ref="F5:F8"/>
    <mergeCell ref="J7:J8"/>
    <mergeCell ref="H7:I7"/>
    <mergeCell ref="AB7:AB8"/>
    <mergeCell ref="AY6:BK6"/>
    <mergeCell ref="A1:BL1"/>
    <mergeCell ref="A2:BL2"/>
    <mergeCell ref="A4:BL4"/>
    <mergeCell ref="AH7:AK7"/>
    <mergeCell ref="AL7:AL8"/>
    <mergeCell ref="AP7:AS7"/>
    <mergeCell ref="AT7:AT8"/>
    <mergeCell ref="AU7:AX7"/>
    <mergeCell ref="AY7:AY8"/>
    <mergeCell ref="K7:N7"/>
    <mergeCell ref="O7:O8"/>
    <mergeCell ref="P7:S7"/>
    <mergeCell ref="BH7:BK7"/>
    <mergeCell ref="AO7:AO8"/>
    <mergeCell ref="Z7:AA7"/>
    <mergeCell ref="AM7:AN7"/>
    <mergeCell ref="B28:BL28"/>
    <mergeCell ref="Y7:Y8"/>
    <mergeCell ref="AC7:AF7"/>
    <mergeCell ref="B12:BL12"/>
    <mergeCell ref="B11:BL11"/>
    <mergeCell ref="G7:G8"/>
    <mergeCell ref="BC7:BF7"/>
    <mergeCell ref="BG7:BG8"/>
    <mergeCell ref="B17:BL17"/>
    <mergeCell ref="B18:BL18"/>
    <mergeCell ref="B25:BL25"/>
    <mergeCell ref="B15:BL15"/>
    <mergeCell ref="T7:T8"/>
    <mergeCell ref="U7:X7"/>
  </mergeCells>
  <phoneticPr fontId="7" type="noConversion"/>
  <pageMargins left="0.7" right="0.7" top="0.75" bottom="0.75" header="0.3" footer="0.3"/>
  <pageSetup paperSize="9" scale="37" fitToWidth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Филоненко Елена Ивановна</dc:creator>
  <cp:lastModifiedBy>Зубова Ольга Николаевна</cp:lastModifiedBy>
  <cp:lastPrinted>2021-10-13T06:11:45Z</cp:lastPrinted>
  <dcterms:created xsi:type="dcterms:W3CDTF">2021-02-25T03:06:15Z</dcterms:created>
  <dcterms:modified xsi:type="dcterms:W3CDTF">2024-03-21T03:16:27Z</dcterms:modified>
</cp:coreProperties>
</file>